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23040" windowHeight="8160" activeTab="2"/>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s>
  <definedNames>
    <definedName name="_xlnm._FilterDatabase" localSheetId="2" hidden="1">'Códigos BDNS'!$A$3:$D$87</definedName>
    <definedName name="_xlnm._FilterDatabase" localSheetId="0" hidden="1">'SUBPROYECTOS-ACTUACIONES'!$A$20:$O$151</definedName>
    <definedName name="_xlnm.Print_Area" localSheetId="2">'Códigos BDNS'!$A:$D</definedName>
    <definedName name="_xlnm.Print_Area" localSheetId="1">'Filtro DEPARTAMENTO-COMPONENTE'!$F$8:$H$130</definedName>
    <definedName name="_xlnm.Print_Area" localSheetId="0">'SUBPROYECTOS-ACTUACIONES'!$A:$O</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#N/A</definedName>
    <definedName name="_xlnm.Print_Titles" localSheetId="2">'Códigos BDNS'!$3:$3</definedName>
    <definedName name="_xlnm.Print_Titles" localSheetId="1">'Filtro DEPARTAMENTO-COMPONENTE'!$9:$9</definedName>
    <definedName name="_xlnm.Print_Titles" localSheetId="0">'SUBPROYECTOS-ACTUACIONES'!$20:$20</definedName>
  </definedNames>
  <calcPr calcId="162913"/>
  <pivotCaches>
    <pivotCache cacheId="11"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C2" i="17" l="1"/>
  <c r="F18" i="1" l="1"/>
  <c r="G18" i="1"/>
  <c r="D18" i="1"/>
  <c r="O18" i="1" l="1"/>
  <c r="N18" i="1"/>
  <c r="M18" i="1"/>
  <c r="E18" i="1"/>
  <c r="H8" i="7" l="1"/>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Autor</author>
  </authors>
  <commentList>
    <comment ref="I99" authorId="0" shapeId="0">
      <text>
        <r>
          <rPr>
            <b/>
            <sz val="9"/>
            <color indexed="81"/>
            <rFont val="Tahoma"/>
            <family val="2"/>
          </rPr>
          <t xml:space="preserve">Según convenio 16/06/2021
</t>
        </r>
        <r>
          <rPr>
            <sz val="9"/>
            <color indexed="81"/>
            <rFont val="Tahoma"/>
            <family val="2"/>
          </rPr>
          <t xml:space="preserve">
</t>
        </r>
      </text>
    </comment>
    <comment ref="I100" authorId="0" shapeId="0">
      <text>
        <r>
          <rPr>
            <b/>
            <sz val="9"/>
            <color indexed="81"/>
            <rFont val="Tahoma"/>
            <family val="2"/>
          </rPr>
          <t xml:space="preserve">Según convenio 16/06/2021
</t>
        </r>
        <r>
          <rPr>
            <sz val="9"/>
            <color indexed="81"/>
            <rFont val="Tahoma"/>
            <family val="2"/>
          </rPr>
          <t xml:space="preserve">
</t>
        </r>
      </text>
    </comment>
    <comment ref="I120" authorId="0" shapeId="0">
      <text>
        <r>
          <rPr>
            <b/>
            <sz val="9"/>
            <color indexed="81"/>
            <rFont val="Tahoma"/>
            <family val="2"/>
          </rPr>
          <t xml:space="preserve">Esta cifra incluye 2.280.000 pendientes de reasignación al Dpto. de Educación
</t>
        </r>
      </text>
    </comment>
  </commentList>
</comments>
</file>

<file path=xl/sharedStrings.xml><?xml version="1.0" encoding="utf-8"?>
<sst xmlns="http://schemas.openxmlformats.org/spreadsheetml/2006/main" count="2019" uniqueCount="968">
  <si>
    <t>FINANCIACIÓN PREVISTA 2020-2023</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</si>
  <si>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</si>
  <si>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</si>
  <si>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</si>
  <si>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</si>
  <si>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</si>
  <si>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</si>
  <si>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</si>
  <si>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</si>
  <si>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</si>
  <si>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</si>
  <si>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</si>
  <si>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</si>
  <si>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</si>
  <si>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</si>
  <si>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</si>
  <si>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</si>
  <si>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</si>
  <si>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</si>
  <si>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</si>
  <si>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</si>
  <si>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</si>
  <si>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</si>
  <si>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</si>
  <si>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</si>
  <si>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</si>
  <si>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</si>
  <si>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</si>
  <si>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</si>
  <si>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</si>
  <si>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</si>
  <si>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</si>
  <si>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</si>
  <si>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</si>
  <si>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</si>
  <si>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</si>
  <si>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</si>
  <si>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</si>
  <si>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</si>
  <si>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</si>
  <si>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</si>
  <si>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</si>
  <si>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</si>
  <si>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</si>
  <si>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</si>
  <si>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</si>
  <si>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</si>
  <si>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</si>
  <si>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</si>
  <si>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</si>
  <si>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</si>
  <si>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</si>
  <si>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</si>
  <si>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</si>
  <si>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</si>
  <si>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</si>
  <si>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</si>
  <si>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</si>
  <si>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</si>
  <si>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</si>
  <si>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</si>
  <si>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</si>
  <si>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</si>
  <si>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</si>
  <si>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</si>
  <si>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</si>
  <si>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</si>
  <si>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</si>
  <si>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</si>
  <si>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</si>
  <si>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</si>
  <si>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</si>
  <si>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</si>
  <si>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</si>
  <si>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</si>
  <si>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</si>
  <si>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</si>
  <si>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</si>
  <si>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</si>
  <si>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</si>
  <si>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</si>
  <si>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</si>
  <si>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</si>
  <si>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</si>
  <si>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</si>
  <si>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</si>
  <si>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</si>
  <si>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</si>
  <si>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</si>
  <si>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</si>
  <si>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</si>
  <si>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</si>
  <si>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</si>
  <si>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</si>
  <si>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</si>
  <si>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</si>
  <si>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</si>
  <si>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</si>
  <si>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</si>
  <si>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</si>
  <si>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</si>
  <si>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</si>
  <si>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(6) de conservación de la biodiversidad terrestre y marina (I2)</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</si>
  <si>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</si>
  <si>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</si>
  <si>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</si>
  <si>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</si>
  <si>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</si>
  <si>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</si>
  <si>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</si>
  <si>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</si>
  <si>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Incorporación de almacenamiento en instalaciones de autoconsumo con fuentes de energía renovables</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</si>
  <si>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</si>
  <si>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</si>
  <si>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</si>
  <si>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</si>
  <si>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</si>
  <si>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</si>
  <si>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</si>
  <si>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</si>
  <si>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</si>
  <si>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</si>
  <si>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</si>
  <si>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</si>
  <si>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</si>
  <si>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</si>
  <si>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</si>
  <si>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</si>
  <si>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</si>
  <si>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Realización de instalaciones de autoconsumo con fuentes de energía renovable</t>
  </si>
  <si>
    <t>Rehabilitación energética para edificios existentes en municipios y núcleos de menos de 5000 habitantes (Programa PREE 5000)</t>
  </si>
  <si>
    <t>Teleasistencia y sistemas digitales de control del entorno</t>
  </si>
  <si>
    <t>Trabajo en red con enfoque dialógico</t>
  </si>
  <si>
    <t>Unidades de acompañamiento</t>
  </si>
  <si>
    <t>COMPONENTE</t>
  </si>
  <si>
    <t>MEDIDA</t>
  </si>
  <si>
    <t>FINANCIACIÓN PREVISTA 20-23</t>
  </si>
  <si>
    <t>3-En el bloque de COMPONENTES se puede hacer el mismo tipo de selección que en Departarmentos.</t>
  </si>
  <si>
    <t>Adaptación riesgo inundación</t>
  </si>
  <si>
    <t>DENOMINACIÓN (provisional)</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</si>
  <si>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</si>
  <si>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</si>
  <si>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</si>
  <si>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</si>
  <si>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</si>
  <si>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</si>
  <si>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</si>
  <si>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</si>
  <si>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</si>
  <si>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</si>
  <si>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</si>
  <si>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</si>
  <si>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</si>
  <si>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ID001</t>
  </si>
  <si>
    <t>ID002</t>
  </si>
  <si>
    <t>Mes anterior:</t>
  </si>
  <si>
    <t>Suma:</t>
  </si>
  <si>
    <t>Total euros:</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</si>
  <si>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</si>
  <si>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</si>
  <si>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</si>
  <si>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</si>
  <si>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</si>
  <si>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</si>
  <si>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OBLIGACIONES RECONOCIDAS 2020 a 2023</t>
  </si>
  <si>
    <t>Subproyecto del Sistema de Información (CoFFEE)</t>
  </si>
  <si>
    <t>OBLIG. REC. 2020 A 2022 + AUTORIZ 2023 a 2026</t>
  </si>
  <si>
    <t>Zonas de bajas emisiones en entornos metropolitanos</t>
  </si>
  <si>
    <t>MOVES III Ejecución de programas de inventivos ligados a la movilidad eléctrica</t>
  </si>
  <si>
    <t>PIREP Casa Ascunce</t>
  </si>
  <si>
    <t>Rehabilitación Palacio Marqués de Rozalejo</t>
  </si>
  <si>
    <t>UPNA Green Smart&amp;Sustainable Campus</t>
  </si>
  <si>
    <t>Reforzar condiciones de bioseguridad en materia de sanidad animal y vegetal</t>
  </si>
  <si>
    <t>Inversiones en explotaciones para la sostenibilidad y competitividad de la agricultura y la ganader</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</si>
  <si>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</si>
  <si>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</si>
  <si>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</si>
  <si>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Programa incentivos implantacón instalaciones de energías renovable térmicas en diferentes sectores</t>
  </si>
  <si>
    <t>Proyecto 0: Infraestructuras para la transformación digital de la justicia</t>
  </si>
  <si>
    <t>Proyecto 1A: Interoperabilidad en Justicia</t>
  </si>
  <si>
    <t>Proyecto 6. Inmediación digital.</t>
  </si>
  <si>
    <t>Proyecto 8:Medios adecuados de resolución de controversias (MASC)</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</si>
  <si>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</si>
  <si>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</si>
  <si>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</si>
  <si>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</si>
  <si>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</si>
  <si>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</si>
  <si>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</si>
  <si>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</si>
  <si>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</si>
  <si>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</si>
  <si>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</si>
  <si>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</si>
  <si>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</si>
  <si>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</si>
  <si>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</si>
  <si>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</si>
  <si>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</si>
  <si>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</si>
  <si>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</si>
  <si>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</si>
  <si>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</si>
  <si>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</si>
  <si>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</si>
  <si>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</si>
  <si>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</si>
  <si>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</si>
  <si>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</si>
  <si>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</si>
  <si>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</si>
  <si>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</si>
  <si>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</si>
  <si>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</si>
  <si>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</si>
  <si>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</si>
  <si>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</si>
  <si>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</si>
  <si>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</si>
  <si>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</si>
  <si>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</si>
  <si>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</si>
  <si>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</si>
  <si>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</si>
  <si>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</si>
  <si>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</si>
  <si>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</si>
  <si>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</si>
  <si>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</si>
  <si>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</si>
  <si>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Proyectos sosten. de mantenim. y rehab. del patrimonio hist. con uso turístico -  Museo</t>
  </si>
  <si>
    <t>Suma de OBLIG. REC. 2020 A 2022 + AUTORIZ 2023 a 2026</t>
  </si>
  <si>
    <t>OBLIG. REC. 2020 a 2022 + AUTORIZ 2023 a 2026</t>
  </si>
  <si>
    <t>Subproyecto PRTR con el que se relaciona la actuación de gestión (localizador en CoFFEE-MRR)</t>
  </si>
  <si>
    <t>DEPARTAMENTO de gestión</t>
  </si>
  <si>
    <t>DENOMINACIÓN de gestión</t>
  </si>
  <si>
    <t>Denominación de cada actuación de gestión.</t>
  </si>
  <si>
    <t>Departamento al que se asocia la gestión de una actuación.</t>
  </si>
  <si>
    <t>DERECHOS RECONOCIDOS 2020 a 2023</t>
  </si>
  <si>
    <t>Suma de obligaciones reconocidas en ejercicios anteriores más el gasto autorizado 2023, 2024, 2025 y 2026.</t>
  </si>
  <si>
    <t>con los importes de obligaciones 2020 a 2022 más autorizaciones de gasto 2023-2026 (columna H)</t>
  </si>
  <si>
    <t>Enlace a ficha BDNS</t>
  </si>
  <si>
    <t>PIREP-Centro de Industrialización de la construcción</t>
  </si>
  <si>
    <t>Actuaciones (9) de restauración de ecosistemas e infraestructura verde (I3). Otras actuaciones complentarias</t>
  </si>
  <si>
    <t>Actuaciones (5) de gestión forestal sostenible (I4). Otras actuaciones complentarias</t>
  </si>
  <si>
    <t>Componente del PRTR al que se asocia cada actuación de gestión.</t>
  </si>
  <si>
    <t>Medida del PRTR a la que se asocia cada actuación de gestión.</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</si>
  <si>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</si>
  <si>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</si>
  <si>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</si>
  <si>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</si>
  <si>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Suma de los derechos reconocidos desde 2020 hasta el momento de elaboración de la tabla.</t>
  </si>
  <si>
    <t>Suma de las obligaciones reconocidas desde 2020 hasta el momento de elaboración de la tabla.</t>
  </si>
  <si>
    <t>1-En esta presentación aparecen todos las actuaciones de gestión de la ACFN con los importes de financiación total prevista (columna G) y</t>
  </si>
  <si>
    <t>ID Actuación de gestión</t>
  </si>
  <si>
    <t>Total:</t>
  </si>
  <si>
    <t>Proyecto 1B: Optimización de sistemas</t>
  </si>
  <si>
    <t>Proyecto 2: Justicia orientada y basada en datos</t>
  </si>
  <si>
    <t>(en blanco)</t>
  </si>
  <si>
    <t>Centros de excelencia de Formación Profesional</t>
  </si>
  <si>
    <t>5 Planes de sostenibilidad turística en destino 2022: Tierra Estella, Zona Media, Comarca de Sangüesa / Zangoza y Prepirineo, Pirineo y Baztán Bidasoa + Enoturismo: S.Martín de Unx</t>
  </si>
  <si>
    <t>Formación permanente del Sistema Nacional de Empleo</t>
  </si>
  <si>
    <t>Planes de sostenibilidad turística en Destino 2023. PSTD URDINA, Plazaola/Sakana/Ultzamaldea, Ribera alta y Comarca Pamplona Rural</t>
  </si>
  <si>
    <t>Data Lake sanitario</t>
  </si>
  <si>
    <t>Capacidades digitales para el Reto Demográfico</t>
  </si>
  <si>
    <t>ACD Navarra Destinos 2022</t>
  </si>
  <si>
    <t>ACD Navarra Destinos 2023 inclusiva,circular y resiliente</t>
  </si>
  <si>
    <t>631204</t>
  </si>
  <si>
    <t>https://www.pap.hacienda.gob.es/bdnstrans/GE/es/convocatoria/631204</t>
  </si>
  <si>
    <t>631209</t>
  </si>
  <si>
    <t>https://www.pap.hacienda.gob.es/bdnstrans/GE/es/convocatoria/631209</t>
  </si>
  <si>
    <t>Código identificativo de cada actuación de gestión. Buscando el código ID en la hoja "Códigos BDNS" se puede comprobar si una actuación tiene asociado uno o varios código de convocatoria en la BDNS.</t>
  </si>
  <si>
    <t>Localizador asignado por el sistema de información CoFFEE-MRR para el suministro de información y seguimiento del PRTR.</t>
  </si>
  <si>
    <t>Fecha tope prevista (trimestre/año) para el reconocimiento de obligaciones.</t>
  </si>
  <si>
    <t>PLAZO previsto para RECONOC. DE OBLIGAC.</t>
  </si>
  <si>
    <t>ID003</t>
  </si>
  <si>
    <t>ID004</t>
  </si>
  <si>
    <t>ID005</t>
  </si>
  <si>
    <t>ID007</t>
  </si>
  <si>
    <t>ID008</t>
  </si>
  <si>
    <t>ID013</t>
  </si>
  <si>
    <t>ID014</t>
  </si>
  <si>
    <t>ID016</t>
  </si>
  <si>
    <t>Actuaciones en Reservas de la Biosfera. Conservación biodiversidad terrestre. Parques Nacionales</t>
  </si>
  <si>
    <t>ID017</t>
  </si>
  <si>
    <t>ID019</t>
  </si>
  <si>
    <t>ID021</t>
  </si>
  <si>
    <t>Programa de Ayuda al Transporte Sostenible y Digital – CCAA – actuaciones propias de Navarra</t>
  </si>
  <si>
    <t>ID025</t>
  </si>
  <si>
    <t>ID026</t>
  </si>
  <si>
    <t>ID027</t>
  </si>
  <si>
    <t>Proyecto 4. Ciberseguridad</t>
  </si>
  <si>
    <t>ID041</t>
  </si>
  <si>
    <t>ID042</t>
  </si>
  <si>
    <t>ID044</t>
  </si>
  <si>
    <t>ID045</t>
  </si>
  <si>
    <t>ID046</t>
  </si>
  <si>
    <t>ID048</t>
  </si>
  <si>
    <t>ID051</t>
  </si>
  <si>
    <t>ID052</t>
  </si>
  <si>
    <t>ID054</t>
  </si>
  <si>
    <t>ID055</t>
  </si>
  <si>
    <t>ID064</t>
  </si>
  <si>
    <t>ID072</t>
  </si>
  <si>
    <t>ID076</t>
  </si>
  <si>
    <t>ID077</t>
  </si>
  <si>
    <t>ID081</t>
  </si>
  <si>
    <t>ID083</t>
  </si>
  <si>
    <t>ID086</t>
  </si>
  <si>
    <t>ID088</t>
  </si>
  <si>
    <t>ID089</t>
  </si>
  <si>
    <t>ID090</t>
  </si>
  <si>
    <t>ID094</t>
  </si>
  <si>
    <t>ID095</t>
  </si>
  <si>
    <t>ID096</t>
  </si>
  <si>
    <t>ID101</t>
  </si>
  <si>
    <t>ID102</t>
  </si>
  <si>
    <t>ID104</t>
  </si>
  <si>
    <t>ID108</t>
  </si>
  <si>
    <t>ID109</t>
  </si>
  <si>
    <t>ID111</t>
  </si>
  <si>
    <t>ID114</t>
  </si>
  <si>
    <t>ID115</t>
  </si>
  <si>
    <t>Transformación digital y modernización de las Administraciones de las Entidades Locales de menos de 20.000 habitantes</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</si>
  <si>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</si>
  <si>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</si>
  <si>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</si>
  <si>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</si>
  <si>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</si>
  <si>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</si>
  <si>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</si>
  <si>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</si>
  <si>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</si>
  <si>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</si>
  <si>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683794</t>
  </si>
  <si>
    <t>https://www.pap.hacienda.gob.es/bdnstrans/GE/es/convocatoria/683794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</si>
  <si>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</si>
  <si>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</si>
  <si>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</si>
  <si>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</si>
  <si>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</si>
  <si>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</si>
  <si>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</si>
  <si>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</si>
  <si>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</si>
  <si>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</si>
  <si>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</si>
  <si>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</si>
  <si>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</si>
  <si>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</si>
  <si>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</si>
  <si>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</si>
  <si>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</si>
  <si>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</si>
  <si>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</si>
  <si>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</si>
  <si>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</si>
  <si>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</si>
  <si>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</si>
  <si>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</si>
  <si>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697930</t>
  </si>
  <si>
    <t>https://www.pap.hacienda.gob.es/bdnstrans/GE/es/convocatoria/697930</t>
  </si>
  <si>
    <t>697939</t>
  </si>
  <si>
    <t>https://www.pap.hacienda.gob.es/bdnstrans/GE/es/convocatoria/697939</t>
  </si>
  <si>
    <t>529043</t>
  </si>
  <si>
    <t>https://www.pap.hacienda.gob.es/bdnstrans/GE/es/convocatoria/529043</t>
  </si>
  <si>
    <t>593072</t>
  </si>
  <si>
    <t>https://www.pap.hacienda.gob.es/bdnstrans/GE/es/convocatoria/593072</t>
  </si>
  <si>
    <t>623966</t>
  </si>
  <si>
    <t>https://www.pap.hacienda.gob.es/bdnstrans/GE/es/convocatoria/623966</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</si>
  <si>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</si>
  <si>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</si>
  <si>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</si>
  <si>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</si>
  <si>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</si>
  <si>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</si>
  <si>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</si>
  <si>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</si>
  <si>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</si>
  <si>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</si>
  <si>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668520</t>
  </si>
  <si>
    <t>https://www.pap.hacienda.gob.es/bdnstrans/GE/es/convocatoria/668520</t>
  </si>
  <si>
    <t>643303</t>
  </si>
  <si>
    <t>https://www.pap.hacienda.gob.es/bdnstrans/GE/es/convocatoria/643303</t>
  </si>
  <si>
    <t>689247</t>
  </si>
  <si>
    <t>https://www.pap.hacienda.gob.es/bdnstrans/GE/es/convocatoria/689247</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</si>
  <si>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</si>
  <si>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</si>
  <si>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</si>
  <si>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</si>
  <si>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</si>
  <si>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</si>
  <si>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</si>
  <si>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</si>
  <si>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607026</t>
  </si>
  <si>
    <t>https://www.pap.hacienda.gob.es/bdnstrans/GE/es/convocatoria/607026</t>
  </si>
  <si>
    <t>607030</t>
  </si>
  <si>
    <t>https://www.pap.hacienda.gob.es/bdnstrans/GE/es/convocatoria/607030</t>
  </si>
  <si>
    <t>607032</t>
  </si>
  <si>
    <t>https://www.pap.hacienda.gob.es/bdnstrans/GE/es/convocatoria/607032</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</si>
  <si>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</si>
  <si>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</si>
  <si>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</si>
  <si>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</si>
  <si>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</si>
  <si>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</si>
  <si>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</si>
  <si>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</si>
  <si>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</si>
  <si>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</si>
  <si>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607040</t>
  </si>
  <si>
    <t>https://www.pap.hacienda.gob.es/bdnstrans/GE/es/convocatoria/607040</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</si>
  <si>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</si>
  <si>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</si>
  <si>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</si>
  <si>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</si>
  <si>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</si>
  <si>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</si>
  <si>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</si>
  <si>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</si>
  <si>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691786</t>
  </si>
  <si>
    <t>https://www.pap.hacienda.gob.es/bdnstrans/GE/es/convocatoria/691786</t>
  </si>
  <si>
    <t>661892</t>
  </si>
  <si>
    <t>https://www.pap.hacienda.gob.es/bdnstrans/GE/es/convocatoria/661892</t>
  </si>
  <si>
    <t>701840</t>
  </si>
  <si>
    <t>https://www.pap.hacienda.gob.es/bdnstrans/GE/es/convocatoria/701840</t>
  </si>
  <si>
    <t>686074</t>
  </si>
  <si>
    <t>https://www.pap.hacienda.gob.es/bdnstrans/GE/es/convocatoria/686074</t>
  </si>
  <si>
    <t>628046</t>
  </si>
  <si>
    <t>https://www.pap.hacienda.gob.es/bdnstrans/GE/es/convocatoria/628046</t>
  </si>
  <si>
    <t>625749</t>
  </si>
  <si>
    <t>https://www.pap.hacienda.gob.es/bdnstrans/GE/es/convocatoria/625749</t>
  </si>
  <si>
    <t>668465</t>
  </si>
  <si>
    <t>https://www.pap.hacienda.gob.es/bdnstrans/GE/es/convocatoria/668465</t>
  </si>
  <si>
    <t>659998</t>
  </si>
  <si>
    <t>https://www.pap.hacienda.gob.es/bdnstrans/GE/es/convocatoria/659998</t>
  </si>
  <si>
    <t>665348</t>
  </si>
  <si>
    <t>https://www.pap.hacienda.gob.es/bdnstrans/GE/es/convocatoria/665348</t>
  </si>
  <si>
    <t>643979</t>
  </si>
  <si>
    <t>https://www.pap.hacienda.gob.es/bdnstrans/GE/es/convocatoria/643979</t>
  </si>
  <si>
    <t>659365</t>
  </si>
  <si>
    <t>https://www.pap.hacienda.gob.es/bdnstrans/GE/es/convocatoria/659365</t>
  </si>
  <si>
    <t>695189</t>
  </si>
  <si>
    <t>https://www.pap.hacienda.gob.es/bdnstrans/GE/es/convocatoria/695189</t>
  </si>
  <si>
    <t>643272</t>
  </si>
  <si>
    <t>https://www.pap.hacienda.gob.es/bdnstrans/GE/es/convocatoria/643272</t>
  </si>
  <si>
    <t>611264</t>
  </si>
  <si>
    <t>https://www.pap.hacienda.gob.es/bdnstrans/GE/es/convocatoria/611264</t>
  </si>
  <si>
    <t>630751</t>
  </si>
  <si>
    <t>https://www.pap.hacienda.gob.es/bdnstrans/GE/es/convocatoria/630751</t>
  </si>
  <si>
    <t>633664</t>
  </si>
  <si>
    <t>https://www.pap.hacienda.gob.es/bdnstrans/GE/es/convocatoria/633664</t>
  </si>
  <si>
    <t>704392</t>
  </si>
  <si>
    <t>https://www.pap.hacienda.gob.es/bdnstrans/GE/es/convocatoria/704392</t>
  </si>
  <si>
    <t>630447</t>
  </si>
  <si>
    <t>https://www.pap.hacienda.gob.es/bdnstrans/GE/es/convocatoria/630447</t>
  </si>
  <si>
    <t>629641</t>
  </si>
  <si>
    <t>https://www.pap.hacienda.gob.es/bdnstrans/GE/es/convocatoria/629641</t>
  </si>
  <si>
    <t>599438</t>
  </si>
  <si>
    <t>https://www.pap.hacienda.gob.es/bdnstrans/GE/es/convocatoria/599438</t>
  </si>
  <si>
    <t>599608</t>
  </si>
  <si>
    <t>https://www.pap.hacienda.gob.es/bdnstrans/GE/es/convocatoria/599608</t>
  </si>
  <si>
    <t>678935</t>
  </si>
  <si>
    <t>https://www.pap.hacienda.gob.es/bdnstrans/GE/es/convocatoria/678935</t>
  </si>
  <si>
    <t>611539</t>
  </si>
  <si>
    <t>https://www.pap.hacienda.gob.es/bdnstrans/GE/es/convocatoria/611539</t>
  </si>
  <si>
    <t>667746</t>
  </si>
  <si>
    <t>https://www.pap.hacienda.gob.es/bdnstrans/GE/es/convocatoria/667746</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</si>
  <si>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</si>
  <si>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</si>
  <si>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</si>
  <si>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</si>
  <si>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</si>
  <si>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</si>
  <si>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</si>
  <si>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</si>
  <si>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</si>
  <si>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</si>
  <si>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</si>
  <si>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</si>
  <si>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</si>
  <si>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</si>
  <si>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</si>
  <si>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</si>
  <si>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601551</t>
  </si>
  <si>
    <t>https://www.pap.hacienda.gob.es/bdnstrans/GE/es/convocatoria/601551</t>
  </si>
  <si>
    <t>667734</t>
  </si>
  <si>
    <t>https://www.pap.hacienda.gob.es/bdnstrans/GE/es/convocatoria/667734</t>
  </si>
  <si>
    <t>603796</t>
  </si>
  <si>
    <t>https://www.pap.hacienda.gob.es/bdnstrans/GE/es/convocatoria/603796</t>
  </si>
  <si>
    <t>616270</t>
  </si>
  <si>
    <t>https://www.pap.hacienda.gob.es/bdnstrans/GE/es/convocatoria/616270</t>
  </si>
  <si>
    <t>674111</t>
  </si>
  <si>
    <t>https://www.pap.hacienda.gob.es/bdnstrans/GE/es/convocatoria/674111</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</si>
  <si>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</si>
  <si>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</si>
  <si>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</si>
  <si>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</si>
  <si>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</si>
  <si>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</si>
  <si>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</si>
  <si>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</si>
  <si>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637183</t>
  </si>
  <si>
    <t>https://www.pap.hacienda.gob.es/bdnstrans/GE/es/convocatoria/637183</t>
  </si>
  <si>
    <t>699179</t>
  </si>
  <si>
    <t>https://www.pap.hacienda.gob.es/bdnstrans/GE/es/convocatoria/699179</t>
  </si>
  <si>
    <t>684677</t>
  </si>
  <si>
    <t>https://www.pap.hacienda.gob.es/bdnstrans/GE/es/convocatoria/684677</t>
  </si>
  <si>
    <t>684748</t>
  </si>
  <si>
    <t>https://www.pap.hacienda.gob.es/bdnstrans/GE/es/convocatoria/684748</t>
  </si>
  <si>
    <t>686289</t>
  </si>
  <si>
    <t>https://www.pap.hacienda.gob.es/bdnstrans/GE/es/convocatoria/686289</t>
  </si>
  <si>
    <t>703657</t>
  </si>
  <si>
    <t>https://www.pap.hacienda.gob.es/bdnstrans/GE/es/convocatoria/703657</t>
  </si>
  <si>
    <t>688295</t>
  </si>
  <si>
    <t>https://www.pap.hacienda.gob.es/bdnstrans/GE/es/convocatoria/688295</t>
  </si>
  <si>
    <t>Seguimiento técnico Destinos 2022</t>
  </si>
  <si>
    <t>Ayudas para la transformación de flotas de transporte de viajeros y mercancías</t>
  </si>
  <si>
    <r>
      <t xml:space="preserve">2-En el </t>
    </r>
    <r>
      <rPr>
        <b/>
        <sz val="11"/>
        <rFont val="Calibri"/>
        <family val="2"/>
        <scheme val="minor"/>
      </rPr>
      <t>MENÚ DE LA IZQUIERDA</t>
    </r>
    <r>
      <rPr>
        <sz val="11"/>
        <rFont val="Calibri"/>
        <family val="2"/>
        <scheme val="minor"/>
      </rPr>
      <t xml:space="preserve"> de DEPARTAMENTOS se puede pinchar en el departamento que se quiera </t>
    </r>
    <r>
      <rPr>
        <b/>
        <sz val="11"/>
        <rFont val="Calibri"/>
        <family val="2"/>
        <scheme val="minor"/>
      </rPr>
      <t>FILTRAR.</t>
    </r>
  </si>
  <si>
    <r>
      <t xml:space="preserve">Una vez seleccionado un departamento se puede ver en el bloque de componentes en qué componentes participa ese departamento. Para </t>
    </r>
    <r>
      <rPr>
        <b/>
        <sz val="11"/>
        <rFont val="Calibri"/>
        <family val="2"/>
        <scheme val="minor"/>
      </rPr>
      <t>QUITAR EL FILTRO</t>
    </r>
    <r>
      <rPr>
        <sz val="11"/>
        <rFont val="Calibri"/>
        <family val="2"/>
        <scheme val="minor"/>
      </rPr>
      <t xml:space="preserve"> hay que pinchar</t>
    </r>
  </si>
  <si>
    <r>
      <t xml:space="preserve">el botón de quitar filtros (arriba a la derecha del menú, en el icono de un </t>
    </r>
    <r>
      <rPr>
        <i/>
        <sz val="11"/>
        <rFont val="Calibri"/>
        <family val="2"/>
        <scheme val="minor"/>
      </rPr>
      <t>embudo tachado</t>
    </r>
    <r>
      <rPr>
        <sz val="11"/>
        <rFont val="Calibri"/>
        <family val="2"/>
        <scheme val="minor"/>
      </rPr>
      <t>)</t>
    </r>
  </si>
  <si>
    <t>SPAIN LIVING LAB RETECH C16</t>
  </si>
  <si>
    <t>SPAIN LIVING LAB RETECH C14</t>
  </si>
  <si>
    <t>Datos a 31/07/2023</t>
  </si>
  <si>
    <t>C01-Plan de choque de movilidad sostenible, segura y conectada en entornos urbanos y metropolitanos</t>
  </si>
  <si>
    <t>I01</t>
  </si>
  <si>
    <t>C01.I01.P03.S06</t>
  </si>
  <si>
    <t>PG009</t>
  </si>
  <si>
    <t>4T/2025</t>
  </si>
  <si>
    <t>PC</t>
  </si>
  <si>
    <t>447-01</t>
  </si>
  <si>
    <t>C01.I01.P02.S18</t>
  </si>
  <si>
    <t>PG001</t>
  </si>
  <si>
    <t>464-01/16</t>
  </si>
  <si>
    <t>I02</t>
  </si>
  <si>
    <t>C01.I02.P03.S17</t>
  </si>
  <si>
    <t>Pendiente</t>
  </si>
  <si>
    <t>-</t>
  </si>
  <si>
    <t>276-01/02</t>
  </si>
  <si>
    <t>PG069</t>
  </si>
  <si>
    <t>4T/2024</t>
  </si>
  <si>
    <t>314-01/03</t>
  </si>
  <si>
    <t>C02-Plan de rehabilitación de vivienda y regeneración urbana</t>
  </si>
  <si>
    <t>PG003</t>
  </si>
  <si>
    <t>2T/2026</t>
  </si>
  <si>
    <t>EPEP</t>
  </si>
  <si>
    <t>433-01</t>
  </si>
  <si>
    <t>ID006</t>
  </si>
  <si>
    <t>433-02</t>
  </si>
  <si>
    <t>I03</t>
  </si>
  <si>
    <t>C02.I03.P01.S13</t>
  </si>
  <si>
    <t>278-01/02</t>
  </si>
  <si>
    <t>I04</t>
  </si>
  <si>
    <t>C02.I04.P01.S13</t>
  </si>
  <si>
    <t>382-01</t>
  </si>
  <si>
    <t>ID009</t>
  </si>
  <si>
    <t>I05</t>
  </si>
  <si>
    <t>C02.I05.P01.S15</t>
  </si>
  <si>
    <t>PG081</t>
  </si>
  <si>
    <t>3T/2024</t>
  </si>
  <si>
    <t>541-01</t>
  </si>
  <si>
    <t>ID010</t>
  </si>
  <si>
    <t>544-01</t>
  </si>
  <si>
    <t>ID011</t>
  </si>
  <si>
    <t>PG032</t>
  </si>
  <si>
    <t>494-01/04</t>
  </si>
  <si>
    <t>ID012</t>
  </si>
  <si>
    <t>PG033</t>
  </si>
  <si>
    <t>4T/2022</t>
  </si>
  <si>
    <t>476-01</t>
  </si>
  <si>
    <t>C03-Transformación ambiental y digital del sistema agroalimentario y pesquero</t>
  </si>
  <si>
    <t>C03.I03.P01.S06</t>
  </si>
  <si>
    <t>PG007</t>
  </si>
  <si>
    <t>459-01/02</t>
  </si>
  <si>
    <t>C03.I04.P01.S12</t>
  </si>
  <si>
    <t>PG006</t>
  </si>
  <si>
    <t>458-01/04</t>
  </si>
  <si>
    <t>ID015</t>
  </si>
  <si>
    <t>C04-Conservación y restauración de ecosistemas y su biodiversidad</t>
  </si>
  <si>
    <t>C04.I02.P01.S12</t>
  </si>
  <si>
    <t>499-01/06</t>
  </si>
  <si>
    <t>C04.I02.P01.S16.S03</t>
  </si>
  <si>
    <t>PG087</t>
  </si>
  <si>
    <t>2T/2025</t>
  </si>
  <si>
    <t>498-01</t>
  </si>
  <si>
    <t>PG059</t>
  </si>
  <si>
    <t>456-01</t>
  </si>
  <si>
    <t>ID018</t>
  </si>
  <si>
    <t>C04.I03.P01.S11</t>
  </si>
  <si>
    <t>PG078</t>
  </si>
  <si>
    <t>486-01/09</t>
  </si>
  <si>
    <t>C04.I03.P02.S08</t>
  </si>
  <si>
    <t>PG082</t>
  </si>
  <si>
    <t>4T/2026</t>
  </si>
  <si>
    <t>548-01</t>
  </si>
  <si>
    <t>ID020</t>
  </si>
  <si>
    <t>C04.I04.P01.S15</t>
  </si>
  <si>
    <t>PG079</t>
  </si>
  <si>
    <t>4T/2023</t>
  </si>
  <si>
    <t>487-01/05</t>
  </si>
  <si>
    <t>C05-Preservación del espacio litoral y los recursos hídricos</t>
  </si>
  <si>
    <t>C05.I01.P02.S12</t>
  </si>
  <si>
    <t>PG002</t>
  </si>
  <si>
    <t>463-01</t>
  </si>
  <si>
    <t>ID022</t>
  </si>
  <si>
    <t>C05.I02.P03.S19</t>
  </si>
  <si>
    <t>566-01/02</t>
  </si>
  <si>
    <t>ID023</t>
  </si>
  <si>
    <t>C05.I03.P01.S14</t>
  </si>
  <si>
    <t>PG089</t>
  </si>
  <si>
    <t>559-01</t>
  </si>
  <si>
    <t>ID024</t>
  </si>
  <si>
    <t>C06-Movilidad sostenible, segura y conectada</t>
  </si>
  <si>
    <t>C06.I04.P02.S19</t>
  </si>
  <si>
    <t>PG102</t>
  </si>
  <si>
    <t>465-01</t>
  </si>
  <si>
    <t>C07-Despliegue e integración de energías renovables</t>
  </si>
  <si>
    <t>C07.I01.P01.S06</t>
  </si>
  <si>
    <t>PG068</t>
  </si>
  <si>
    <t>507-01</t>
  </si>
  <si>
    <t>PG088</t>
  </si>
  <si>
    <t>384-01/05</t>
  </si>
  <si>
    <t>C08-Infraestructuras eléctricas, promoción de redes inteligentes y despliegue de la flixibilidad y el almacenamiento</t>
  </si>
  <si>
    <t>C08.I01.P02.S09</t>
  </si>
  <si>
    <t>385-01/06</t>
  </si>
  <si>
    <t>ID028</t>
  </si>
  <si>
    <t>C11-Modernización de las Administraciones públicas</t>
  </si>
  <si>
    <t>C11.I02.P01.S07</t>
  </si>
  <si>
    <t>PG061</t>
  </si>
  <si>
    <t>348-01/03</t>
  </si>
  <si>
    <t>ID029</t>
  </si>
  <si>
    <t>PG062</t>
  </si>
  <si>
    <t>451-01</t>
  </si>
  <si>
    <t>ID030</t>
  </si>
  <si>
    <t>PG098</t>
  </si>
  <si>
    <t>580-01</t>
  </si>
  <si>
    <t>ID031</t>
  </si>
  <si>
    <t>PG058</t>
  </si>
  <si>
    <t>452-01</t>
  </si>
  <si>
    <t>ID032</t>
  </si>
  <si>
    <t>PG101</t>
  </si>
  <si>
    <t>597-01</t>
  </si>
  <si>
    <t>ID033</t>
  </si>
  <si>
    <t>PG096</t>
  </si>
  <si>
    <t>576-01</t>
  </si>
  <si>
    <t>ID034</t>
  </si>
  <si>
    <t>ID035</t>
  </si>
  <si>
    <t>PG070</t>
  </si>
  <si>
    <t>512-01</t>
  </si>
  <si>
    <t>ID036</t>
  </si>
  <si>
    <t>ID037</t>
  </si>
  <si>
    <t>C11.I03.P14.S06</t>
  </si>
  <si>
    <t>Transformación digital y modernización de las AAPP de las CCAA: Evolución hacia una cloud privada sostenible</t>
  </si>
  <si>
    <t>PG071</t>
  </si>
  <si>
    <t>509-02</t>
  </si>
  <si>
    <t>ID038</t>
  </si>
  <si>
    <t>PG085</t>
  </si>
  <si>
    <t>539-01/02</t>
  </si>
  <si>
    <t>ID039</t>
  </si>
  <si>
    <t>PG065</t>
  </si>
  <si>
    <t>509-03</t>
  </si>
  <si>
    <t>ID040</t>
  </si>
  <si>
    <t>PG066</t>
  </si>
  <si>
    <t>509-01</t>
  </si>
  <si>
    <t>C12-Política Industrial España 2030</t>
  </si>
  <si>
    <t>C12.I03.P01.S15</t>
  </si>
  <si>
    <t>PG008</t>
  </si>
  <si>
    <t>3T/2026</t>
  </si>
  <si>
    <t>457-01</t>
  </si>
  <si>
    <t>C13-Impulso a la pyme</t>
  </si>
  <si>
    <t>C13.I04.P03.S14</t>
  </si>
  <si>
    <t>PG067</t>
  </si>
  <si>
    <t>514-01</t>
  </si>
  <si>
    <t>ID043</t>
  </si>
  <si>
    <t>C14-Plan de modernización y competitividad del sector turístico</t>
  </si>
  <si>
    <t>C14.I01.P06.S08</t>
  </si>
  <si>
    <t>PG100</t>
  </si>
  <si>
    <t>593-01</t>
  </si>
  <si>
    <t>C14.I01.P02.S15</t>
  </si>
  <si>
    <t>PG055</t>
  </si>
  <si>
    <t>502-01/07</t>
  </si>
  <si>
    <t>PG010</t>
  </si>
  <si>
    <t>492-01</t>
  </si>
  <si>
    <t>PG011</t>
  </si>
  <si>
    <t>491-01</t>
  </si>
  <si>
    <t>ID047</t>
  </si>
  <si>
    <t>C14.I01.P02.S14.S02</t>
  </si>
  <si>
    <t>PG094</t>
  </si>
  <si>
    <t>556-01/07</t>
  </si>
  <si>
    <t>C14.I04.P02.S14</t>
  </si>
  <si>
    <t>PG072</t>
  </si>
  <si>
    <t>511-01</t>
  </si>
  <si>
    <t>ID049</t>
  </si>
  <si>
    <t>C14.I04.P03.S18</t>
  </si>
  <si>
    <t>PG091</t>
  </si>
  <si>
    <t>564-01</t>
  </si>
  <si>
    <t>ID050</t>
  </si>
  <si>
    <t>C15-Conectividad Digital, impulso de la cibersegurdad y despliegue del 5G</t>
  </si>
  <si>
    <t>C15.I02.P01.S06</t>
  </si>
  <si>
    <t>PG051</t>
  </si>
  <si>
    <t>479-01</t>
  </si>
  <si>
    <t>C15.I02.P01.S33</t>
  </si>
  <si>
    <t>PG064</t>
  </si>
  <si>
    <t>480-01</t>
  </si>
  <si>
    <t>C15.I03.P01.S04</t>
  </si>
  <si>
    <t>PG075</t>
  </si>
  <si>
    <t>478-01</t>
  </si>
  <si>
    <t>ID053</t>
  </si>
  <si>
    <t>C17-Reforma institucional y fortalecimiento de las capacidades del sistema nacional de ciencia, tecnolgía e innovación</t>
  </si>
  <si>
    <t>C17.I01.P01.S14</t>
  </si>
  <si>
    <t>PG049</t>
  </si>
  <si>
    <t>473-01</t>
  </si>
  <si>
    <t>C17.I01.P02.S10</t>
  </si>
  <si>
    <t>PG077</t>
  </si>
  <si>
    <t>519-01</t>
  </si>
  <si>
    <t>ID056</t>
  </si>
  <si>
    <t>C18-Renovación y ampliación de las capacidades del Sistema Nacional de Salud</t>
  </si>
  <si>
    <t>C18.I01.P01.S05</t>
  </si>
  <si>
    <t>PG005</t>
  </si>
  <si>
    <t>3T/2023</t>
  </si>
  <si>
    <t>379-01/02</t>
  </si>
  <si>
    <t>ID057</t>
  </si>
  <si>
    <t>C18.I02.P03.S03</t>
  </si>
  <si>
    <t>PG076</t>
  </si>
  <si>
    <t>533-01</t>
  </si>
  <si>
    <t>ID058</t>
  </si>
  <si>
    <t>PG080</t>
  </si>
  <si>
    <t>533-02</t>
  </si>
  <si>
    <t>ID059</t>
  </si>
  <si>
    <t>C18.I03.P02.S10</t>
  </si>
  <si>
    <t>PG084</t>
  </si>
  <si>
    <t>584-01</t>
  </si>
  <si>
    <t>ID060</t>
  </si>
  <si>
    <t>PG086</t>
  </si>
  <si>
    <t>481-01</t>
  </si>
  <si>
    <t>ID061</t>
  </si>
  <si>
    <t>C19-Plan Nacional de Competencias Digitales (digital skills)</t>
  </si>
  <si>
    <t>C19.I01.P03.S11</t>
  </si>
  <si>
    <t>PG048</t>
  </si>
  <si>
    <t>477-01</t>
  </si>
  <si>
    <t>ID062</t>
  </si>
  <si>
    <t>C19.I02.P09.S15</t>
  </si>
  <si>
    <t>PG057</t>
  </si>
  <si>
    <t>468-01</t>
  </si>
  <si>
    <t>ID063</t>
  </si>
  <si>
    <t>C19.I03.P08.S05</t>
  </si>
  <si>
    <t>PG012</t>
  </si>
  <si>
    <t>393-01</t>
  </si>
  <si>
    <t>C20-Plan estratégico de impulso de la Formación Profesional</t>
  </si>
  <si>
    <t>C20.I01.P01.S12</t>
  </si>
  <si>
    <t>PG052</t>
  </si>
  <si>
    <t>320-01/02</t>
  </si>
  <si>
    <t>ID065</t>
  </si>
  <si>
    <t>C20.I01.P04.S13</t>
  </si>
  <si>
    <t>PG040</t>
  </si>
  <si>
    <t>471-01</t>
  </si>
  <si>
    <t>ID066</t>
  </si>
  <si>
    <t>C20.I02.P02.S11</t>
  </si>
  <si>
    <t>PG043</t>
  </si>
  <si>
    <t>324-01</t>
  </si>
  <si>
    <t>ID069</t>
  </si>
  <si>
    <t>C20.I02.P03.S10</t>
  </si>
  <si>
    <t>PG044</t>
  </si>
  <si>
    <t>323-01</t>
  </si>
  <si>
    <t>ID068</t>
  </si>
  <si>
    <t>C19.I02.P08.S15</t>
  </si>
  <si>
    <t>468-02</t>
  </si>
  <si>
    <t>ID070</t>
  </si>
  <si>
    <t>C20.I03.P03.S15</t>
  </si>
  <si>
    <t>PG045</t>
  </si>
  <si>
    <t>475-01</t>
  </si>
  <si>
    <t>ID067</t>
  </si>
  <si>
    <t>C20.I02.P01.S10</t>
  </si>
  <si>
    <t>PG042</t>
  </si>
  <si>
    <t>321-01</t>
  </si>
  <si>
    <t>ID071</t>
  </si>
  <si>
    <t>C20.I03.P02.S15</t>
  </si>
  <si>
    <t>PG056</t>
  </si>
  <si>
    <t>322-01/02</t>
  </si>
  <si>
    <t>C21-Modernización y digitalización del sistema educativo, incluida la educación temprana de 0 a 3 años</t>
  </si>
  <si>
    <t>C21.I01.P01.S17</t>
  </si>
  <si>
    <t>PG041</t>
  </si>
  <si>
    <t>472-01/02</t>
  </si>
  <si>
    <t>ID073</t>
  </si>
  <si>
    <t>C21.I02.P01.S13</t>
  </si>
  <si>
    <t>PG046</t>
  </si>
  <si>
    <t>470-01</t>
  </si>
  <si>
    <t>ID074</t>
  </si>
  <si>
    <t>C21.I03.P01.S13</t>
  </si>
  <si>
    <t>PG047</t>
  </si>
  <si>
    <t>469-01</t>
  </si>
  <si>
    <t>ID075</t>
  </si>
  <si>
    <t>C22-Plan de choque para la economía de los cuidados y refuerzo de las políticas de inclusión</t>
  </si>
  <si>
    <t>C22.I01.P04.S06</t>
  </si>
  <si>
    <t>PG074</t>
  </si>
  <si>
    <t>357-01/02</t>
  </si>
  <si>
    <t>PG013</t>
  </si>
  <si>
    <t>356-01</t>
  </si>
  <si>
    <t>C22.I01.P03.S01</t>
  </si>
  <si>
    <t>PG014</t>
  </si>
  <si>
    <t>359-01</t>
  </si>
  <si>
    <t>ID078</t>
  </si>
  <si>
    <t>C22.I02.P02.S10</t>
  </si>
  <si>
    <t>PG015</t>
  </si>
  <si>
    <t>365-01/02</t>
  </si>
  <si>
    <t>ID079</t>
  </si>
  <si>
    <t>PG020</t>
  </si>
  <si>
    <t>360-01</t>
  </si>
  <si>
    <t>ID080</t>
  </si>
  <si>
    <t>Instituto de Investigación, Innovación y Desarrollo de soluciones para afrontar el envejecimiento y la Dependencia del Grupo 9 de Universidades Públicas</t>
  </si>
  <si>
    <t>PG103</t>
  </si>
  <si>
    <t>363-01</t>
  </si>
  <si>
    <t>PG018</t>
  </si>
  <si>
    <t>361-01/03</t>
  </si>
  <si>
    <t>ID082</t>
  </si>
  <si>
    <t>PG016</t>
  </si>
  <si>
    <t>366-01</t>
  </si>
  <si>
    <t>PG017</t>
  </si>
  <si>
    <t>362-01</t>
  </si>
  <si>
    <t>ID084</t>
  </si>
  <si>
    <t>PG053</t>
  </si>
  <si>
    <t>364-01</t>
  </si>
  <si>
    <t>ID085</t>
  </si>
  <si>
    <t>PG073</t>
  </si>
  <si>
    <t>367-01</t>
  </si>
  <si>
    <t>C22.I03.P01.S12</t>
  </si>
  <si>
    <t>PG019</t>
  </si>
  <si>
    <t>495-01</t>
  </si>
  <si>
    <t>ID087</t>
  </si>
  <si>
    <t>C22.I04.P01.S09</t>
  </si>
  <si>
    <t>PG054</t>
  </si>
  <si>
    <t>440-01</t>
  </si>
  <si>
    <t>C23-Nuevas políticas públicas para un mercado de trabajo dinámico, resiliente e inclusivo</t>
  </si>
  <si>
    <t>C23.I01.P02.S03</t>
  </si>
  <si>
    <t>PG021</t>
  </si>
  <si>
    <t>370-01</t>
  </si>
  <si>
    <t>C23.I01.P03.S01</t>
  </si>
  <si>
    <t>PG039</t>
  </si>
  <si>
    <t>417-01</t>
  </si>
  <si>
    <t>C23.I02.P01.S04</t>
  </si>
  <si>
    <t>PG022</t>
  </si>
  <si>
    <t>419-01</t>
  </si>
  <si>
    <t>ID091</t>
  </si>
  <si>
    <t>C23.I02.P02.S09</t>
  </si>
  <si>
    <t>PG023</t>
  </si>
  <si>
    <t>420-01</t>
  </si>
  <si>
    <t>ID092</t>
  </si>
  <si>
    <t>C23.I02.P03.S02</t>
  </si>
  <si>
    <t>PG024</t>
  </si>
  <si>
    <t>401-01</t>
  </si>
  <si>
    <t>ID093</t>
  </si>
  <si>
    <t>C23.I03.P01.S10</t>
  </si>
  <si>
    <t>PG025</t>
  </si>
  <si>
    <t>393-02</t>
  </si>
  <si>
    <t>C23.I04.P02.S01</t>
  </si>
  <si>
    <t>PG004</t>
  </si>
  <si>
    <t>448-01</t>
  </si>
  <si>
    <t>C23.I04.P01.S03</t>
  </si>
  <si>
    <t>PG026</t>
  </si>
  <si>
    <t>392-01</t>
  </si>
  <si>
    <t>C23.I04.P02.S06</t>
  </si>
  <si>
    <t>Proyectos territoriales para el reequilibrio y equidad. Emprendimiento y microempresa</t>
  </si>
  <si>
    <t>PG027</t>
  </si>
  <si>
    <t>415-01</t>
  </si>
  <si>
    <t>ID097</t>
  </si>
  <si>
    <t>C23.I05.P02.S02</t>
  </si>
  <si>
    <t>PG029</t>
  </si>
  <si>
    <t>394-01</t>
  </si>
  <si>
    <t>ID098</t>
  </si>
  <si>
    <t>C23.I05.P01.S16</t>
  </si>
  <si>
    <t>PG030</t>
  </si>
  <si>
    <t>442-01</t>
  </si>
  <si>
    <t>ID099</t>
  </si>
  <si>
    <t>PG028</t>
  </si>
  <si>
    <t>396-01</t>
  </si>
  <si>
    <t>ID100</t>
  </si>
  <si>
    <t>I07</t>
  </si>
  <si>
    <t>C23.I07.P01.S08</t>
  </si>
  <si>
    <t>PG031</t>
  </si>
  <si>
    <t>490-01</t>
  </si>
  <si>
    <t>C24-Revalorización de la industria cultural</t>
  </si>
  <si>
    <t>C24.I01.P01.S07</t>
  </si>
  <si>
    <t>PG038</t>
  </si>
  <si>
    <t>460-01</t>
  </si>
  <si>
    <t>C24.I02.P01.S06</t>
  </si>
  <si>
    <t>PG063</t>
  </si>
  <si>
    <t>461-01</t>
  </si>
  <si>
    <t>ID103</t>
  </si>
  <si>
    <t>C24.I02.P04.S16</t>
  </si>
  <si>
    <t>PG060</t>
  </si>
  <si>
    <t>453-01</t>
  </si>
  <si>
    <t>C24.I02.P05.S06</t>
  </si>
  <si>
    <t>PG034</t>
  </si>
  <si>
    <t>407-01</t>
  </si>
  <si>
    <t>ID105</t>
  </si>
  <si>
    <t>C24.I02.P02.S07</t>
  </si>
  <si>
    <t>PG050</t>
  </si>
  <si>
    <t>462-01</t>
  </si>
  <si>
    <t>ID106</t>
  </si>
  <si>
    <t>C24.I03.P08.S10</t>
  </si>
  <si>
    <t>PG036</t>
  </si>
  <si>
    <t>408-01</t>
  </si>
  <si>
    <t>ID107</t>
  </si>
  <si>
    <t>C24.I03.P03.S07</t>
  </si>
  <si>
    <t>PG037</t>
  </si>
  <si>
    <t>454-01</t>
  </si>
  <si>
    <t>C25-España hub audiovisual de Europa (Spain AVS Hub)</t>
  </si>
  <si>
    <t>C25.I01.P02.S06</t>
  </si>
  <si>
    <t>PG035</t>
  </si>
  <si>
    <t>455-01</t>
  </si>
  <si>
    <t>C26-Plan de fomento del sector del deporte</t>
  </si>
  <si>
    <t>C26.I01.P02.S18</t>
  </si>
  <si>
    <t>PG093</t>
  </si>
  <si>
    <t>550-01</t>
  </si>
  <si>
    <t>ID110</t>
  </si>
  <si>
    <t>C26.I02.P02.S09</t>
  </si>
  <si>
    <t>PG083</t>
  </si>
  <si>
    <t>466-01</t>
  </si>
  <si>
    <t>C26.I03.P01.S08</t>
  </si>
  <si>
    <t>PG095</t>
  </si>
  <si>
    <t>549-01</t>
  </si>
  <si>
    <t>ID112</t>
  </si>
  <si>
    <t>C23.I07.P01.S10</t>
  </si>
  <si>
    <t>545-01/02</t>
  </si>
  <si>
    <t>ID113</t>
  </si>
  <si>
    <t>567-01</t>
  </si>
  <si>
    <t>C05.I02.P03.S15</t>
  </si>
  <si>
    <t>PG097</t>
  </si>
  <si>
    <t>3T/2025</t>
  </si>
  <si>
    <t>568-01</t>
  </si>
  <si>
    <t>C06.I04.P03.S16</t>
  </si>
  <si>
    <t>PG090</t>
  </si>
  <si>
    <t>558-01</t>
  </si>
  <si>
    <t>ID116</t>
  </si>
  <si>
    <t>C19.I01.P01.S14</t>
  </si>
  <si>
    <t>PG099</t>
  </si>
  <si>
    <t>585-01</t>
  </si>
  <si>
    <t>ID117</t>
  </si>
  <si>
    <t>C19.I02.P07.S15</t>
  </si>
  <si>
    <t>468-03</t>
  </si>
  <si>
    <t>ID118</t>
  </si>
  <si>
    <t>C19.I02.P10.S15</t>
  </si>
  <si>
    <t>468-04</t>
  </si>
  <si>
    <t>ID119</t>
  </si>
  <si>
    <t>C04.I03.P03.S06</t>
  </si>
  <si>
    <t>ID120</t>
  </si>
  <si>
    <t>C04.I04.P02.S13</t>
  </si>
  <si>
    <t>ID121</t>
  </si>
  <si>
    <t xml:space="preserve"> PG092</t>
  </si>
  <si>
    <t>564-02</t>
  </si>
  <si>
    <t>ID122</t>
  </si>
  <si>
    <t>C20.I02.P04.S11</t>
  </si>
  <si>
    <t>578/01-03</t>
  </si>
  <si>
    <t>ID123</t>
  </si>
  <si>
    <t>C14.I01.P07.S02</t>
  </si>
  <si>
    <t>ID124</t>
  </si>
  <si>
    <t>I06</t>
  </si>
  <si>
    <t>ID125</t>
  </si>
  <si>
    <t>ID126</t>
  </si>
  <si>
    <t>595-01</t>
  </si>
  <si>
    <t>ID127</t>
  </si>
  <si>
    <t>596-01</t>
  </si>
  <si>
    <t>ID128</t>
  </si>
  <si>
    <t>ID129</t>
  </si>
  <si>
    <t>ID130</t>
  </si>
  <si>
    <t>C16-Estrategia Nacional de Inteligencia Artificial</t>
  </si>
  <si>
    <t>R01</t>
  </si>
  <si>
    <t>ID131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</si>
</sst>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6"/>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sz val="9"/>
      <color indexed="81"/>
      <name val="Tahoma"/>
      <family val="2"/>
    </font>
    <font>
      <b/>
      <sz val="9"/>
      <color indexed="81"/>
      <name val="Tahoma"/>
      <family val="2"/>
    </font>
    <font>
      <b/>
      <sz val="12"/>
      <name val="Calibri"/>
      <family val="2"/>
      <scheme val="minor"/>
    </font>
    <font>
      <i/>
      <sz val="1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0" fillId="7" borderId="0" applyNumberFormat="0" applyBorder="0" applyAlignment="0" applyProtection="0"/>
    <xf numFmtId="0" fontId="1" fillId="0" borderId="0"/>
    <xf numFmtId="0" fontId="12" fillId="0" borderId="0" applyNumberFormat="0" applyFill="0" applyBorder="0" applyAlignment="0" applyProtection="0"/>
  </cellStyleXfs>
  <cellXfs count="87">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0"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0" fillId="5" borderId="0" xfId="0" applyFont="1" applyFill="1"/>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1"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3" fontId="0" fillId="4" borderId="3" xfId="0" applyNumberFormat="1" applyFont="1" applyFill="1" applyBorder="1" applyAlignment="1">
      <alignment horizont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12" fillId="0" borderId="0" xfId="3"/>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3" xfId="0" applyBorder="1" applyAlignment="1">
      <alignment horizontal="left"/>
    </xf>
    <xf numFmtId="3" fontId="0" fillId="0" borderId="3" xfId="0" applyNumberFormat="1" applyBorder="1"/>
    <xf numFmtId="0" fontId="12" fillId="0" borderId="3" xfId="3" applyBorder="1" applyAlignment="1">
      <alignment horizontal="center"/>
    </xf>
    <xf numFmtId="0" fontId="0" fillId="0" borderId="0" xfId="0" pivotButton="1"/>
    <xf numFmtId="0" fontId="7" fillId="10"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3" fontId="7" fillId="0" borderId="0" xfId="0" applyNumberFormat="1" applyFont="1" applyAlignment="1">
      <alignment horizontal="left"/>
    </xf>
    <xf numFmtId="0" fontId="0" fillId="0" borderId="3" xfId="0" applyFill="1" applyBorder="1" applyAlignment="1">
      <alignment horizontal="center"/>
    </xf>
    <xf numFmtId="0" fontId="0" fillId="0" borderId="3" xfId="0" applyFill="1" applyBorder="1" applyAlignment="1">
      <alignment horizontal="left"/>
    </xf>
    <xf numFmtId="0" fontId="13" fillId="0" borderId="0" xfId="0" applyFont="1" applyFill="1" applyBorder="1" applyAlignment="1">
      <alignment vertical="center"/>
    </xf>
    <xf numFmtId="0" fontId="14" fillId="0" borderId="0" xfId="0" applyFont="1" applyAlignment="1">
      <alignment horizontal="right"/>
    </xf>
    <xf numFmtId="3" fontId="14" fillId="0" borderId="0" xfId="0" applyNumberFormat="1" applyFont="1" applyAlignment="1">
      <alignment horizontal="left"/>
    </xf>
    <xf numFmtId="0" fontId="14" fillId="0" borderId="0" xfId="0" applyFont="1"/>
    <xf numFmtId="3" fontId="14" fillId="0" borderId="0" xfId="0" applyNumberFormat="1" applyFont="1"/>
    <xf numFmtId="0" fontId="8" fillId="0" borderId="0" xfId="0" applyFont="1" applyFill="1" applyBorder="1" applyAlignment="1">
      <alignment vertical="center"/>
    </xf>
    <xf numFmtId="0" fontId="14" fillId="0" borderId="0" xfId="0" applyFont="1" applyFill="1"/>
    <xf numFmtId="3" fontId="17" fillId="0" borderId="0" xfId="0" applyNumberFormat="1" applyFont="1" applyAlignment="1">
      <alignment horizontal="left"/>
    </xf>
    <xf numFmtId="3" fontId="17" fillId="0" borderId="0" xfId="0" applyNumberFormat="1" applyFont="1"/>
    <xf numFmtId="3" fontId="17" fillId="0" borderId="0" xfId="0" applyNumberFormat="1" applyFont="1" applyAlignment="1">
      <alignment horizontal="right"/>
    </xf>
    <xf numFmtId="0" fontId="14" fillId="0" borderId="3" xfId="0" applyFont="1" applyBorder="1" applyAlignment="1">
      <alignment horizontal="center" vertical="center" wrapText="1"/>
    </xf>
    <xf numFmtId="3" fontId="0" fillId="5" borderId="3" xfId="0" applyNumberFormat="1" applyFont="1" applyFill="1" applyBorder="1" applyAlignment="1">
      <alignment horizontal="center" vertical="center" wrapText="1"/>
    </xf>
    <xf numFmtId="3" fontId="8" fillId="0" borderId="0" xfId="0" applyNumberFormat="1" applyFont="1"/>
    <xf numFmtId="3" fontId="14" fillId="0" borderId="3" xfId="0" applyNumberFormat="1" applyFont="1" applyBorder="1" applyAlignment="1">
      <alignment vertical="center"/>
    </xf>
    <xf numFmtId="0" fontId="0" fillId="0" borderId="1" xfId="0" applyBorder="1" applyAlignment="1">
      <alignment horizontal="left"/>
    </xf>
    <xf numFmtId="0" fontId="0" fillId="0" borderId="5" xfId="0" applyBorder="1" applyAlignment="1">
      <alignment horizontal="left"/>
    </xf>
    <xf numFmtId="0" fontId="13" fillId="0" borderId="1" xfId="0" applyFont="1" applyBorder="1" applyAlignment="1">
      <alignment horizontal="left"/>
    </xf>
    <xf numFmtId="0" fontId="0" fillId="0" borderId="6" xfId="0" applyBorder="1" applyAlignment="1">
      <alignment horizontal="left"/>
    </xf>
    <xf numFmtId="0" fontId="0" fillId="0" borderId="0" xfId="0" applyAlignment="1">
      <alignment horizontal="left"/>
    </xf>
    <xf numFmtId="0" fontId="17" fillId="0" borderId="0" xfId="0" applyFont="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5" fillId="0" borderId="0" xfId="0" applyFont="1" applyAlignment="1">
      <alignment horizontal="center" wrapText="1"/>
    </xf>
  </cellXfs>
  <cellStyles count="4">
    <cellStyle name="Hipervínculo" xfId="3" builtinId="8"/>
    <cellStyle name="Neutral 2" xfId="1"/>
    <cellStyle name="Normal" xfId="0" builtinId="0"/>
    <cellStyle name="Normal 3" xfId="2"/>
  </cellStyles>
  <dxfs count="136">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color auto="1"/>
      </font>
    </dxf>
    <dxf>
      <font>
        <color rgb="FFFF000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00FF"/>
      <color rgb="FFFFFF99"/>
      <color rgb="FFCCFFCC"/>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85725</xdr:colOff>
      <xdr:row>0</xdr:row>
      <xdr:rowOff>85725</xdr:rowOff>
    </xdr:from>
    <xdr:to>
      <xdr:col>4</xdr:col>
      <xdr:colOff>638175</xdr:colOff>
      <xdr:row>20</xdr:row>
      <xdr:rowOff>142875</xdr:rowOff>
    </xdr:to>
    <mc:AlternateContent xmlns:mc="http://schemas.openxmlformats.org/markup-compatibility/2006" xmlns:a14="http://schemas.microsoft.com/office/drawing/2010/main">
      <mc:Choice Requires="a14">
        <xdr:graphicFrame macro="">
          <xdr:nvGraphicFramePr>
            <xdr:cNvPr id="6" name="DEPARTAMENTO de gestión"/>
            <xdr:cNvGraphicFramePr/>
          </xdr:nvGraphicFramePr>
          <xdr:xfrm>
            <a:off x="0" y="0"/>
            <a:ext cx="0" cy="0"/>
          </xdr:xfrm>
          <a:graphic>
            <a:graphicData uri="http://schemas.microsoft.com/office/drawing/2010/slicer">
              <sle:slicer xmlns:sle="http://schemas.microsoft.com/office/drawing/2010/slicer" name="DEPARTAMENTO de gestión"/>
            </a:graphicData>
          </a:graphic>
        </xdr:graphicFrame>
      </mc:Choice>
      <mc:Fallback xmlns="">
        <xdr:sp macro="" textlink="">
          <xdr:nvSpPr>
            <xdr:cNvPr id="0" name=""/>
            <xdr:cNvSpPr>
              <a:spLocks noTextEdit="1"/>
            </xdr:cNvSpPr>
          </xdr:nvSpPr>
          <xdr:spPr>
            <a:xfrm>
              <a:off x="85725" y="85725"/>
              <a:ext cx="3600450" cy="41338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161.541771180557" createdVersion="6" refreshedVersion="6" minRefreshableVersion="3" recordCount="132">
  <cacheSource type="worksheet">
    <worksheetSource ref="A20:N999" sheet="SUBPROYECTOS-ACTUACIONES"/>
  </cacheSource>
  <cacheFields count="14">
    <cacheField name="ID Actuación de gestión" numFmtId="0">
      <sharedItems containsBlank="1"/>
    </cacheField>
    <cacheField name="COMPONENTE" numFmtId="0">
      <sharedItems containsBlank="1" count="25">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s v="C16-Estrategia Nacional de Inteligencia Artificial"/>
        <m/>
      </sharedItems>
    </cacheField>
    <cacheField name="MEDIDA" numFmtId="0">
      <sharedItems containsBlank="1"/>
    </cacheField>
    <cacheField name="Subproyecto PRTR con el que se relaciona la actuación de gestión (localizador en CoFFEE-MRR)" numFmtId="0">
      <sharedItems containsBlank="1"/>
    </cacheField>
    <cacheField name="DENOMINACIÓN de gestión" numFmtId="0">
      <sharedItems containsBlank="1" count="150">
        <s v="Ayudas para la transfor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Casa Ascunce"/>
        <s v="PIREP-Centro de Industrialización de la construcción"/>
        <s v="Rehabilitación Palacio Marqués de Rozalejo"/>
        <s v="UPNA Green Smart&amp;Sustainable Campus"/>
        <s v="Reforzar condiciones de bioseguridad en materia de sanidad animal y vegetal"/>
        <s v="Inversiones en explotaciones para la sostenibilidad y competitividad de la agricultura y la ganader"/>
        <s v="Actuaciones (6) de conservación de la biodiversidad terrestre y marina (I2)"/>
        <s v="Actuaciones en Reservas de la Biosfera. Conservación biodiversidad terrestre. Parques Nacionales"/>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Adaptación riesgo inundación"/>
        <s v="PERTE de digitalización del ciclo del agua en la Comunidad Foral de Navarra: Digitalización del ciclo urbano del agua en municipios de Navarra menores de 20.000 habitantes"/>
        <s v="Programa de Ayuda al Transporte Sostenible y Digital – CCAA – actuaciones propias de Navarra"/>
        <s v="Programa incentivos implantacón instalaciones de energías renovable térmicas en diferentes sectores"/>
        <s v="Realización de instalaciones de autoconsumo con fuentes de energía renovable"/>
        <s v="Incorporación de almacenamiento en instalaciones de autoconsumo con fuentes de energía renovables"/>
        <s v="Proyecto 0: Infraestructuras para la transformación digital de la justicia"/>
        <s v="Proyecto 1A: Interoperabilidad en Justicia"/>
        <s v="Proyecto 1B: Optimización de sistemas"/>
        <s v="Proyecto 2: Justicia orientada y basada en datos"/>
        <s v="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ostenible"/>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Enoturismo: S.Martín de Unx"/>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Plan de modernización de la FP. Aulas de emprendimiento."/>
        <s v="IkasNOVA - EQUIPAMIENTO (#EcoDigEdu) Instalación, actualización y mantenimiento SDI"/>
        <s v="Plan de modernización de la FP. Ciclos bilingues."/>
        <s v="Formación docentes FP en digitalización y sostenibilidad"/>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Innovación y Desarrollo de soluciones para afrontar el envejecimiento y la Dependencia del Grupo 9 de Universidades Públicas"/>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s v="Centros de excelencia de Formación Profesional"/>
        <s v="Planes de sostenibilidad turística en Destino 2023. PSTD URDINA, Plazaola/Sakana/Ultzamaldea, Ribera alta y Comarca Pamplona Rural"/>
        <s v="Data Lake sanitario"/>
        <s v="Capacidades digitales para el Reto Demográfico"/>
        <s v="ACD Navarra Destinos 2022"/>
        <s v="Seguimiento técnico Destinos 2022"/>
        <s v="ACD Navarra Destinos 2023 inclusiva,circular y resiliente"/>
        <s v="Transformación digital y modernización de las Administraciones de las Entidades Locales de menos de 20.000 habitantes"/>
        <s v="SPAIN LIVING LAB RETECH C16"/>
        <s v="SPAIN LIVING LAB RETECH C14"/>
        <m/>
        <s v="Transporte sostenible" u="1"/>
        <s v="Justicia 2030/ Proyecto 4. Ciberseguridad." u="1"/>
        <s v="Justicia 2030/ Proyecto 1. Interoperabilidad. Apartado 1.B.OPTIMIZACIÓN DE SISTEMAS" u="1"/>
        <s v="PIREP-Centro Robótica" u="1"/>
        <s v="Actuaciones (9) de restauración de ecosistemas e infraestructura verde (I3) (otras actuaciones complementarias)" u="1"/>
        <s v="5 Planes de sostenibilidad turística en destino 2022: Tierra Estella, Zona Media, Comarca de Sangüesa / Zangoza y Prepirineo, Pirineo y Baztán Bidasoa + 2 Planes Enoturismo: S.Martín de Unx y ACD Navarra y sus paisajes enogastronómicos" u="1"/>
        <s v="5 Planes de sostenibilidad turística en destino: Tierra Estella, Zona Media, Comarca de Sangüesa / Zangoza y Prepirineo, Pirineo y Baztán Bidasoa + 2 Planes Enoturismo: S.Martín de Unx y ACD Navarra y sus paisajes enogastronómicos" u="1"/>
        <s v="-Proyectos territoriales para el reequilibrio y equidad. Emprendimiento y microempresa" u="1"/>
        <s v="Instituto de investigación en dependencia y envejecimiento" u="1"/>
        <s v="Ayudas para la transforamación de flotas de transporte de viajeros y mercancías" u="1"/>
        <s v="Seguimiento técnico Desitnos 2022" u="1"/>
        <s v="Proyecto 2: Justicia orientada ay basada en datos" u="1"/>
        <s v="SPAIN LIVING LAB RETECH" u="1"/>
        <s v="Actuaciones (5) de gestión forestal sostenible (I4)  (otras actuaciones complementarias)" u="1"/>
        <s v="Formación permanente del SNE" u="1"/>
        <s v="Actuaciones en Reservas de la Biosfera. Conservación biodiversidad terrestre" u="1"/>
        <s v="Transformación digital y modernización de las AAPP de las CCAA: Evolución hacia una cloud privada s" u="1"/>
        <s v="Planes de sostenibilidad turística en Destino 2023. PSTD Plazaola,Sakana y Ultzamaldea, PSTD Ribera Alta, PSTD Comarca de Pamplona, ACD Navarra inclusiva,circular y resiliente y plan URDINA Turismo fluvial." u="1"/>
      </sharedItems>
    </cacheField>
    <cacheField name="DEPARTAMENTO de gestión"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numFmtId="0">
      <sharedItems containsBlank="1"/>
    </cacheField>
    <cacheField name="PLAZO previsto para RECONOC. DE OBLIGAC." numFmtId="0">
      <sharedItems containsBlank="1"/>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597"/>
    </cacheField>
    <cacheField name="Elementos PEP" numFmtId="0">
      <sharedItems containsBlank="1" containsMixedTypes="1" containsNumber="1" containsInteger="1" minValue="0" maxValue="0"/>
    </cacheField>
    <cacheField name="DERECHOS RECONOCIDOS 2020 a 2023" numFmtId="0">
      <sharedItems containsString="0" containsBlank="1" containsNumber="1" minValue="0" maxValue="35052000"/>
    </cacheField>
    <cacheField name="OBLIG. REC. 2020 A 2022 + AUTORIZ 2023 a 2026" numFmtId="0">
      <sharedItems containsString="0" containsBlank="1" containsNumber="1" minValue="0" maxValue="25409348.5"/>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132">
  <r>
    <s v="ID001"/>
    <x v="0"/>
    <s v="I01"/>
    <s v="C01.I01.P03.S06"/>
    <x v="0"/>
    <x v="0"/>
    <s v="PG009"/>
    <s v="4T/2025"/>
    <n v="6771691"/>
    <s v="PC"/>
    <n v="447"/>
    <s v="447-01"/>
    <n v="6771691"/>
    <n v="6581313.8499999996"/>
  </r>
  <r>
    <s v="ID002"/>
    <x v="0"/>
    <s v="I01"/>
    <s v="C01.I01.P02.S18"/>
    <x v="1"/>
    <x v="1"/>
    <s v="PG001"/>
    <s v="4T/2025"/>
    <n v="12540934"/>
    <s v="PC"/>
    <n v="464"/>
    <s v="464-01/16"/>
    <n v="12540934"/>
    <n v="9412045.0199999977"/>
  </r>
  <r>
    <s v="ID003"/>
    <x v="0"/>
    <s v="I02"/>
    <s v="C01.I02.P03.S17"/>
    <x v="2"/>
    <x v="0"/>
    <s v="Pendiente"/>
    <s v="-"/>
    <n v="2215707"/>
    <s v="PC"/>
    <n v="276"/>
    <s v="276-01/02"/>
    <n v="2215707"/>
    <n v="1703894.78"/>
  </r>
  <r>
    <s v="ID004"/>
    <x v="0"/>
    <s v="I02"/>
    <s v="C01.I02.P03.S17"/>
    <x v="3"/>
    <x v="0"/>
    <s v="PG069"/>
    <s v="4T/2024"/>
    <n v="28761049"/>
    <s v="PC"/>
    <n v="314"/>
    <s v="314-01/03"/>
    <n v="28761049"/>
    <n v="21117328.710000001"/>
  </r>
  <r>
    <s v="ID005"/>
    <x v="1"/>
    <s v="I01"/>
    <s v="Pendiente"/>
    <x v="4"/>
    <x v="2"/>
    <s v="PG003"/>
    <s v="2T/2026"/>
    <n v="47196000"/>
    <s v="EPEP"/>
    <n v="433"/>
    <s v="433-01"/>
    <n v="35052000"/>
    <n v="25409348.5"/>
  </r>
  <r>
    <s v="ID006"/>
    <x v="1"/>
    <s v="I02"/>
    <s v="Pendiente"/>
    <x v="5"/>
    <x v="2"/>
    <s v="PG003"/>
    <s v="2T/2026"/>
    <n v="13800000"/>
    <s v="EPEP"/>
    <n v="433"/>
    <s v="433-02"/>
    <n v="13800000"/>
    <n v="0"/>
  </r>
  <r>
    <s v="ID007"/>
    <x v="1"/>
    <s v="I03"/>
    <s v="C02.I03.P01.S13"/>
    <x v="6"/>
    <x v="2"/>
    <s v="Pendiente"/>
    <s v="-"/>
    <n v="22125000"/>
    <s v="PC"/>
    <n v="278"/>
    <s v="278-01/02"/>
    <n v="22125000"/>
    <n v="21686374.27"/>
  </r>
  <r>
    <s v="ID008"/>
    <x v="1"/>
    <s v="I04"/>
    <s v="C02.I04.P01.S13"/>
    <x v="7"/>
    <x v="2"/>
    <s v="Pendiente"/>
    <s v="-"/>
    <n v="3415000"/>
    <s v="PC"/>
    <n v="382"/>
    <s v="382-01"/>
    <n v="3415000"/>
    <n v="3292060"/>
  </r>
  <r>
    <s v="ID009"/>
    <x v="1"/>
    <s v="I05"/>
    <s v="C02.I05.P01.S15"/>
    <x v="8"/>
    <x v="2"/>
    <s v="PG081"/>
    <s v="3T/2024"/>
    <n v="445276"/>
    <s v="PC"/>
    <n v="541"/>
    <s v="541-01"/>
    <n v="445276"/>
    <n v="85051.7"/>
  </r>
  <r>
    <s v="ID010"/>
    <x v="1"/>
    <s v="I05"/>
    <s v="C02.I05.P01.S15"/>
    <x v="9"/>
    <x v="2"/>
    <s v="Pendiente"/>
    <s v="-"/>
    <n v="1625213"/>
    <s v="PC"/>
    <n v="544"/>
    <s v="544-01"/>
    <n v="1625213"/>
    <n v="0"/>
  </r>
  <r>
    <s v="ID011"/>
    <x v="1"/>
    <s v="I05"/>
    <s v="C02.I05.P01.S15"/>
    <x v="10"/>
    <x v="3"/>
    <s v="PG032"/>
    <s v="3T/2024"/>
    <n v="1517911"/>
    <s v="PC"/>
    <n v="494"/>
    <s v="494-01/04"/>
    <n v="1517911"/>
    <n v="9414175.6999999993"/>
  </r>
  <r>
    <s v="ID012"/>
    <x v="1"/>
    <s v="I05"/>
    <s v="C02.I05.P01.S15"/>
    <x v="11"/>
    <x v="4"/>
    <s v="PG033"/>
    <s v="4T/2022"/>
    <n v="3098000"/>
    <s v="PC"/>
    <n v="476"/>
    <s v="476-01"/>
    <n v="3098000"/>
    <n v="3098000"/>
  </r>
  <r>
    <s v="ID013"/>
    <x v="2"/>
    <s v="I03"/>
    <s v="C03.I03.P01.S06"/>
    <x v="12"/>
    <x v="5"/>
    <s v="PG007"/>
    <s v="4T/2025"/>
    <n v="847698.83000000007"/>
    <s v="PC"/>
    <n v="459"/>
    <s v="459-01/02"/>
    <n v="621873.64"/>
    <n v="429071.34"/>
  </r>
  <r>
    <s v="ID014"/>
    <x v="2"/>
    <s v="I04"/>
    <s v="C03.I04.P01.S12"/>
    <x v="13"/>
    <x v="5"/>
    <s v="PG006"/>
    <s v="4T/2025"/>
    <n v="11336743"/>
    <s v="PC"/>
    <n v="458"/>
    <s v="458-01/04"/>
    <n v="11336743.119999999"/>
    <n v="11336743"/>
  </r>
  <r>
    <s v="ID015"/>
    <x v="3"/>
    <s v="I02"/>
    <s v="C04.I02.P01.S12"/>
    <x v="14"/>
    <x v="5"/>
    <s v="Pendiente"/>
    <s v="-"/>
    <n v="1190920"/>
    <s v="PC"/>
    <n v="499"/>
    <s v="499-01/06"/>
    <n v="1190920"/>
    <n v="0"/>
  </r>
  <r>
    <s v="ID016"/>
    <x v="3"/>
    <s v="I02"/>
    <s v="C04.I02.P01.S16.S03"/>
    <x v="15"/>
    <x v="5"/>
    <s v="PG087"/>
    <s v="2T/2025"/>
    <n v="861956"/>
    <s v="PC"/>
    <n v="498"/>
    <s v="498-01"/>
    <n v="861956"/>
    <n v="861956"/>
  </r>
  <r>
    <s v="ID017"/>
    <x v="3"/>
    <s v="I02"/>
    <s v="C04.I02.P01.S12"/>
    <x v="16"/>
    <x v="5"/>
    <s v="PG059"/>
    <s v="4T/2024"/>
    <n v="1306676.95"/>
    <s v="PC"/>
    <n v="456"/>
    <s v="456-01"/>
    <n v="1306676.95"/>
    <n v="892529.57"/>
  </r>
  <r>
    <s v="ID018"/>
    <x v="3"/>
    <s v="I03"/>
    <s v="C04.I03.P01.S11"/>
    <x v="17"/>
    <x v="5"/>
    <s v="PG078"/>
    <s v="4T/2025"/>
    <n v="4725000"/>
    <s v="PC"/>
    <n v="486"/>
    <s v="486-01/09"/>
    <n v="4725000.01"/>
    <n v="3260717.5900000003"/>
  </r>
  <r>
    <s v="ID019"/>
    <x v="3"/>
    <s v="I03"/>
    <s v="C04.I03.P02.S08"/>
    <x v="18"/>
    <x v="0"/>
    <s v="PG082"/>
    <s v="4T/2026"/>
    <n v="2710000"/>
    <s v="PC"/>
    <n v="548"/>
    <s v="548-01"/>
    <n v="2710000"/>
    <n v="2360000"/>
  </r>
  <r>
    <s v="ID020"/>
    <x v="3"/>
    <s v="I04"/>
    <s v="C04.I04.P01.S15"/>
    <x v="19"/>
    <x v="5"/>
    <s v="PG079"/>
    <s v="4T/2023"/>
    <n v="3700000"/>
    <s v="PC"/>
    <n v="487"/>
    <s v="487-01/05"/>
    <n v="3700000"/>
    <n v="2480879.7599999998"/>
  </r>
  <r>
    <s v="ID021"/>
    <x v="4"/>
    <s v="I01"/>
    <s v="C05.I01.P02.S12"/>
    <x v="20"/>
    <x v="1"/>
    <s v="PG002"/>
    <s v="4T/2023"/>
    <n v="3153155"/>
    <s v="PC"/>
    <n v="463"/>
    <s v="463-01"/>
    <n v="3153155"/>
    <n v="3153155"/>
  </r>
  <r>
    <s v="ID022"/>
    <x v="4"/>
    <s v="I02"/>
    <s v="C05.I02.P03.S19"/>
    <x v="21"/>
    <x v="5"/>
    <s v="Pendiente"/>
    <s v="-"/>
    <n v="2441260"/>
    <s v="PC"/>
    <n v="566"/>
    <s v="566-01/02"/>
    <n v="2441260"/>
    <n v="0"/>
  </r>
  <r>
    <s v="ID023"/>
    <x v="4"/>
    <s v="I03"/>
    <s v="C05.I03.P01.S14"/>
    <x v="22"/>
    <x v="1"/>
    <s v="PG089"/>
    <s v="4T/2023"/>
    <n v="1882140"/>
    <s v="PC"/>
    <n v="559"/>
    <s v="559-01"/>
    <n v="1882140"/>
    <n v="0"/>
  </r>
  <r>
    <s v="ID024"/>
    <x v="5"/>
    <s v="I04"/>
    <s v="C06.I04.P02.S19"/>
    <x v="23"/>
    <x v="1"/>
    <s v="PG102"/>
    <s v="2T/2026"/>
    <n v="1532781"/>
    <s v="PC"/>
    <n v="465"/>
    <s v="465-01"/>
    <n v="1532781"/>
    <n v="0"/>
  </r>
  <r>
    <s v="ID025"/>
    <x v="6"/>
    <s v="I01"/>
    <s v="C07.I01.P01.S06"/>
    <x v="24"/>
    <x v="0"/>
    <s v="PG068"/>
    <s v="2T/2026"/>
    <n v="6281904"/>
    <s v="PC"/>
    <n v="507"/>
    <s v="507-01"/>
    <n v="6281904"/>
    <n v="2578302.81"/>
  </r>
  <r>
    <s v="ID026"/>
    <x v="6"/>
    <s v="I01"/>
    <s v="C07.I01.P01.S06"/>
    <x v="25"/>
    <x v="0"/>
    <s v="PG088"/>
    <s v="4T/2025"/>
    <n v="23141804.449999999"/>
    <s v="PC"/>
    <n v="384"/>
    <s v="384-01/05"/>
    <n v="19469290.450000003"/>
    <n v="16646281.080000002"/>
  </r>
  <r>
    <s v="ID027"/>
    <x v="7"/>
    <s v="I01"/>
    <s v="C08.I01.P02.S09"/>
    <x v="26"/>
    <x v="0"/>
    <s v="PG088"/>
    <s v="4T/2025"/>
    <n v="5462598.5800000001"/>
    <s v="PC"/>
    <n v="385"/>
    <s v="385-01/06"/>
    <n v="5002305.5499999989"/>
    <n v="4573040.41"/>
  </r>
  <r>
    <s v="ID028"/>
    <x v="8"/>
    <s v="I02"/>
    <s v="C11.I02.P01.S07"/>
    <x v="27"/>
    <x v="6"/>
    <s v="PG061"/>
    <s v="4T/2025"/>
    <n v="2219960.65"/>
    <s v="PC"/>
    <n v="348"/>
    <s v="348-01/03"/>
    <n v="3240387.86"/>
    <n v="1788551.25"/>
  </r>
  <r>
    <s v="ID029"/>
    <x v="8"/>
    <s v="I02"/>
    <s v="C11.I02.P01.S07"/>
    <x v="28"/>
    <x v="6"/>
    <s v="PG062"/>
    <s v="4T/2025"/>
    <n v="5161962"/>
    <s v="PC"/>
    <n v="451"/>
    <s v="451-01"/>
    <n v="3284484"/>
    <n v="1929314.1500000001"/>
  </r>
  <r>
    <s v="ID030"/>
    <x v="8"/>
    <s v="I02"/>
    <s v="C11.I02.P01.S07"/>
    <x v="29"/>
    <x v="6"/>
    <s v="PG098"/>
    <s v="4T/2025"/>
    <n v="248474"/>
    <s v="PC"/>
    <n v="580"/>
    <s v="580-01"/>
    <n v="248474"/>
    <n v="0"/>
  </r>
  <r>
    <s v="ID031"/>
    <x v="8"/>
    <s v="I02"/>
    <s v="C11.I02.P01.S07"/>
    <x v="30"/>
    <x v="6"/>
    <s v="PG058"/>
    <s v="4T/2025"/>
    <n v="600000"/>
    <s v="PC"/>
    <n v="452"/>
    <s v="452-01"/>
    <n v="600000"/>
    <n v="0"/>
  </r>
  <r>
    <s v="ID032"/>
    <x v="8"/>
    <s v="I02"/>
    <s v="C11.I02.P01.S07"/>
    <x v="31"/>
    <x v="6"/>
    <s v="PG101"/>
    <s v="4T/2025"/>
    <n v="43313"/>
    <s v="PC"/>
    <n v="597"/>
    <s v="597-01"/>
    <n v="0"/>
    <n v="18147.580000000002"/>
  </r>
  <r>
    <s v="ID033"/>
    <x v="8"/>
    <s v="I02"/>
    <s v="C11.I02.P01.S07"/>
    <x v="32"/>
    <x v="6"/>
    <s v="PG096"/>
    <s v="4T/2023"/>
    <n v="66500"/>
    <s v="PC"/>
    <n v="576"/>
    <s v="576-01"/>
    <n v="110952"/>
    <n v="79944.990000000005"/>
  </r>
  <r>
    <s v="ID034"/>
    <x v="8"/>
    <s v="I02"/>
    <s v="C11.I02.P01.S07"/>
    <x v="33"/>
    <x v="6"/>
    <s v="Pendiente"/>
    <s v="-"/>
    <n v="900000"/>
    <s v="Pendiente"/>
    <n v="0"/>
    <n v="0"/>
    <n v="0"/>
    <n v="0"/>
  </r>
  <r>
    <s v="ID035"/>
    <x v="8"/>
    <s v="I02"/>
    <s v="C11.I02.P01.S07"/>
    <x v="34"/>
    <x v="6"/>
    <s v="PG070"/>
    <s v="4T/2025"/>
    <n v="205268.14"/>
    <s v="PC"/>
    <n v="512"/>
    <s v="512-01"/>
    <n v="205268.14"/>
    <n v="205268.14"/>
  </r>
  <r>
    <s v="ID036"/>
    <x v="8"/>
    <s v="I02"/>
    <s v="C11.I02.P01.S07"/>
    <x v="35"/>
    <x v="6"/>
    <s v="Pendiente"/>
    <s v="-"/>
    <n v="0"/>
    <s v="Pendiente"/>
    <n v="0"/>
    <n v="0"/>
    <n v="0"/>
    <n v="0"/>
  </r>
  <r>
    <s v="ID037"/>
    <x v="8"/>
    <s v="I03"/>
    <s v="C11.I03.P14.S06"/>
    <x v="36"/>
    <x v="4"/>
    <s v="PG071"/>
    <s v="4T/2025"/>
    <n v="2590300"/>
    <s v="EPEP"/>
    <n v="509"/>
    <s v="509-02"/>
    <n v="2590300"/>
    <n v="2590300"/>
  </r>
  <r>
    <s v="ID038"/>
    <x v="8"/>
    <s v="I03"/>
    <s v="C11.I03.P14.S06"/>
    <x v="37"/>
    <x v="7"/>
    <s v="PG085"/>
    <s v="4T/2025"/>
    <n v="4582885.0200000005"/>
    <s v="PC"/>
    <n v="539"/>
    <s v="539-01/02"/>
    <n v="4582885.0199999996"/>
    <n v="3028731.9399999995"/>
  </r>
  <r>
    <s v="ID039"/>
    <x v="8"/>
    <s v="I03"/>
    <s v="C11.I03.P14.S06"/>
    <x v="38"/>
    <x v="4"/>
    <s v="PG065"/>
    <s v="4T/2025"/>
    <n v="241000"/>
    <s v="EPEP"/>
    <n v="509"/>
    <s v="509-03"/>
    <n v="241000"/>
    <n v="241000"/>
  </r>
  <r>
    <s v="ID040"/>
    <x v="8"/>
    <s v="I03"/>
    <s v="C11.I03.P14.S06"/>
    <x v="39"/>
    <x v="4"/>
    <s v="PG066"/>
    <s v="2T/2026"/>
    <n v="2032324.87"/>
    <s v="EPEP"/>
    <n v="509"/>
    <s v="509-01"/>
    <n v="2032324.87"/>
    <n v="1983309.4699999997"/>
  </r>
  <r>
    <s v="ID041"/>
    <x v="9"/>
    <s v="I03"/>
    <s v="C12.I03.P01.S15"/>
    <x v="40"/>
    <x v="5"/>
    <s v="PG008"/>
    <s v="3T/2026"/>
    <n v="7432696.370000001"/>
    <s v="PC"/>
    <n v="457"/>
    <s v="457-01"/>
    <n v="7432696.370000001"/>
    <n v="7420712.2199999997"/>
  </r>
  <r>
    <s v="ID042"/>
    <x v="10"/>
    <s v="I04"/>
    <s v="C13.I04.P03.S14"/>
    <x v="41"/>
    <x v="0"/>
    <s v="PG067"/>
    <s v="4T/2024"/>
    <n v="1522768"/>
    <s v="PC"/>
    <n v="514"/>
    <s v="514-01"/>
    <n v="1522768"/>
    <n v="1431401.7"/>
  </r>
  <r>
    <s v="ID043"/>
    <x v="11"/>
    <s v="I01"/>
    <s v="C14.I01.P06.S08"/>
    <x v="42"/>
    <x v="0"/>
    <s v="PG100"/>
    <s v="4T/2023"/>
    <n v="24700000"/>
    <s v="PC"/>
    <n v="593"/>
    <s v="593-01"/>
    <n v="24700000"/>
    <n v="0"/>
  </r>
  <r>
    <s v="ID044"/>
    <x v="11"/>
    <s v="I01"/>
    <s v="C14.I01.P02.S15"/>
    <x v="43"/>
    <x v="0"/>
    <s v="PG055"/>
    <s v="4T/2024"/>
    <n v="10985000"/>
    <s v="PC"/>
    <n v="502"/>
    <s v="502-01/07"/>
    <n v="10985000"/>
    <n v="4211196.2"/>
  </r>
  <r>
    <s v="ID045"/>
    <x v="11"/>
    <s v="I01"/>
    <s v="C14.I01.P02.S15"/>
    <x v="44"/>
    <x v="0"/>
    <s v="PG010"/>
    <s v="4T/2022"/>
    <n v="5492500"/>
    <s v="PC"/>
    <n v="492"/>
    <s v="492-01"/>
    <n v="5492500"/>
    <n v="5492500"/>
  </r>
  <r>
    <s v="ID046"/>
    <x v="11"/>
    <s v="I01"/>
    <s v="C14.I01.P02.S15"/>
    <x v="45"/>
    <x v="0"/>
    <s v="PG011"/>
    <s v="4T/2022"/>
    <n v="5492500"/>
    <s v="PC"/>
    <n v="491"/>
    <s v="491-01"/>
    <n v="5492500"/>
    <n v="5492500"/>
  </r>
  <r>
    <s v="ID047"/>
    <x v="11"/>
    <s v="I01"/>
    <s v="C14.I01.P02.S14.S02"/>
    <x v="46"/>
    <x v="0"/>
    <s v="PG094"/>
    <s v="2T/2025"/>
    <n v="5830000"/>
    <s v="PC"/>
    <n v="556"/>
    <s v="556-01/07"/>
    <n v="5830000"/>
    <n v="1553235.2599999998"/>
  </r>
  <r>
    <s v="ID048"/>
    <x v="11"/>
    <s v="I04"/>
    <s v="C14.I04.P02.S14"/>
    <x v="47"/>
    <x v="0"/>
    <s v="PG072"/>
    <s v="4T/2025"/>
    <n v="3706370"/>
    <s v="PC"/>
    <n v="511"/>
    <s v="511-01"/>
    <n v="3706370"/>
    <n v="3573757.75"/>
  </r>
  <r>
    <s v="ID049"/>
    <x v="11"/>
    <s v="I04"/>
    <s v="C14.I04.P03.S18"/>
    <x v="48"/>
    <x v="8"/>
    <s v="PG091"/>
    <s v="2T/2026"/>
    <n v="1700000"/>
    <s v="EPEP"/>
    <n v="564"/>
    <s v="564-01"/>
    <n v="1700000"/>
    <n v="71737.87"/>
  </r>
  <r>
    <s v="ID050"/>
    <x v="12"/>
    <s v="I02"/>
    <s v="C15.I02.P01.S06"/>
    <x v="49"/>
    <x v="4"/>
    <s v="PG051"/>
    <s v="4T/2023"/>
    <n v="2085000"/>
    <s v="PC"/>
    <n v="479"/>
    <s v="479-01"/>
    <n v="2085000"/>
    <n v="2488872.5699999998"/>
  </r>
  <r>
    <s v="ID051"/>
    <x v="12"/>
    <s v="I02"/>
    <s v="C15.I02.P01.S33"/>
    <x v="50"/>
    <x v="0"/>
    <s v="PG064"/>
    <s v="4T/2024"/>
    <n v="1386000"/>
    <s v="PC"/>
    <n v="480"/>
    <s v="480-01"/>
    <n v="1386000"/>
    <n v="1330560"/>
  </r>
  <r>
    <s v="ID052"/>
    <x v="12"/>
    <s v="I03"/>
    <s v="C15.I03.P01.S04"/>
    <x v="51"/>
    <x v="4"/>
    <s v="PG075"/>
    <s v="4T/2024"/>
    <n v="128640"/>
    <s v="PC"/>
    <n v="478"/>
    <s v="478-01"/>
    <n v="128640"/>
    <n v="128640"/>
  </r>
  <r>
    <s v="ID053"/>
    <x v="12"/>
    <s v="I04"/>
    <s v="Pendiente"/>
    <x v="52"/>
    <x v="4"/>
    <s v="Pendiente"/>
    <s v="-"/>
    <n v="930600"/>
    <s v="Pendiente"/>
    <n v="0"/>
    <n v="0"/>
    <n v="0"/>
    <n v="0"/>
  </r>
  <r>
    <s v="ID054"/>
    <x v="13"/>
    <s v="I01"/>
    <s v="C17.I01.P01.S14"/>
    <x v="53"/>
    <x v="4"/>
    <s v="PG049"/>
    <s v="4T/2024"/>
    <n v="5418485"/>
    <s v="PC"/>
    <n v="473"/>
    <s v="473-01"/>
    <n v="5418485"/>
    <n v="5418485"/>
  </r>
  <r>
    <s v="ID055"/>
    <x v="13"/>
    <s v="I01"/>
    <s v="C17.I01.P02.S10"/>
    <x v="54"/>
    <x v="4"/>
    <s v="PG077"/>
    <s v="4T/2025"/>
    <n v="12160529"/>
    <s v="PC"/>
    <n v="519"/>
    <s v="519-01"/>
    <n v="12160529"/>
    <n v="12160529"/>
  </r>
  <r>
    <s v="ID056"/>
    <x v="14"/>
    <s v="I01"/>
    <s v="C18.I01.P01.S05"/>
    <x v="55"/>
    <x v="7"/>
    <s v="PG005"/>
    <s v="3T/2023"/>
    <n v="15340851"/>
    <s v="PC"/>
    <n v="379"/>
    <s v="379-01/02"/>
    <n v="15340850.690000001"/>
    <n v="20806762.739999998"/>
  </r>
  <r>
    <s v="ID057"/>
    <x v="14"/>
    <s v="I02"/>
    <s v="C18.I02.P03.S03"/>
    <x v="56"/>
    <x v="7"/>
    <s v="PG076"/>
    <s v="4T/2023"/>
    <n v="113379.45999999999"/>
    <s v="EPEP"/>
    <n v="533"/>
    <s v="533-01"/>
    <n v="113379.45999999999"/>
    <n v="61209.72"/>
  </r>
  <r>
    <s v="ID058"/>
    <x v="14"/>
    <s v="I02"/>
    <s v="C18.I02.P03.S03"/>
    <x v="57"/>
    <x v="7"/>
    <s v="PG080"/>
    <s v="4T/2023"/>
    <n v="103350.9"/>
    <s v="EPEP"/>
    <n v="533"/>
    <s v="533-02"/>
    <n v="103350.9"/>
    <n v="56660.21"/>
  </r>
  <r>
    <s v="ID059"/>
    <x v="14"/>
    <s v="I03"/>
    <s v="C18.I03.P02.S10"/>
    <x v="58"/>
    <x v="7"/>
    <s v="PG084"/>
    <s v="4T/2023"/>
    <n v="476545.31"/>
    <s v="PC"/>
    <n v="584"/>
    <s v="584-01"/>
    <n v="476545.59"/>
    <n v="476545.59"/>
  </r>
  <r>
    <s v="ID060"/>
    <x v="14"/>
    <s v="I04"/>
    <s v="Pendiente"/>
    <x v="59"/>
    <x v="7"/>
    <s v="PG086"/>
    <s v="4T/2023"/>
    <n v="249300.95"/>
    <s v="PC"/>
    <n v="481"/>
    <s v="481-01"/>
    <n v="249300.95"/>
    <n v="137962.07"/>
  </r>
  <r>
    <s v="ID061"/>
    <x v="15"/>
    <s v="I01"/>
    <s v="C19.I01.P03.S11"/>
    <x v="60"/>
    <x v="4"/>
    <s v="PG048"/>
    <s v="4T/2025"/>
    <n v="1881621"/>
    <s v="PC"/>
    <n v="477"/>
    <s v="477-01"/>
    <n v="1881621"/>
    <n v="1145581.18"/>
  </r>
  <r>
    <s v="ID062"/>
    <x v="15"/>
    <s v="I02"/>
    <s v="C19.I02.P09.S15"/>
    <x v="61"/>
    <x v="9"/>
    <s v="PG057"/>
    <s v="4T/2024"/>
    <n v="4837505"/>
    <s v="EPEP"/>
    <n v="468"/>
    <s v="468-01"/>
    <n v="4837505"/>
    <n v="805312.68"/>
  </r>
  <r>
    <s v="ID063"/>
    <x v="15"/>
    <s v="I03"/>
    <s v="C19.I03.P08.S05"/>
    <x v="62"/>
    <x v="10"/>
    <s v="PG012"/>
    <s v="4T/2023"/>
    <n v="2195905"/>
    <s v="EPEP"/>
    <n v="393"/>
    <s v="393-01"/>
    <n v="1784174"/>
    <n v="2188818"/>
  </r>
  <r>
    <s v="ID064"/>
    <x v="16"/>
    <s v="I01"/>
    <s v="C20.I01.P01.S12"/>
    <x v="63"/>
    <x v="9"/>
    <s v="PG052"/>
    <s v="4T/2023"/>
    <n v="10452435.43"/>
    <s v="PC"/>
    <n v="320"/>
    <s v="320-01/02"/>
    <n v="10452435.43"/>
    <n v="3666852.55"/>
  </r>
  <r>
    <s v="ID065"/>
    <x v="16"/>
    <s v="I01"/>
    <s v="C20.I01.P04.S13"/>
    <x v="64"/>
    <x v="9"/>
    <s v="PG040"/>
    <s v="4T/2023"/>
    <n v="5060570.7799999993"/>
    <s v="PC"/>
    <n v="471"/>
    <s v="471-01"/>
    <n v="3358067.86"/>
    <n v="2133763.73"/>
  </r>
  <r>
    <s v="ID066"/>
    <x v="16"/>
    <s v="I02"/>
    <s v="C20.I02.P02.S11"/>
    <x v="65"/>
    <x v="9"/>
    <s v="PG043"/>
    <s v="4T/2023"/>
    <n v="922695.01"/>
    <s v="PC"/>
    <n v="324"/>
    <s v="324-01"/>
    <n v="922695.01"/>
    <n v="771399.91999999993"/>
  </r>
  <r>
    <s v="ID069"/>
    <x v="16"/>
    <s v="I02"/>
    <s v="C20.I02.P03.S10"/>
    <x v="66"/>
    <x v="9"/>
    <s v="PG044"/>
    <s v="4T/2023"/>
    <n v="415000"/>
    <s v="PC"/>
    <n v="323"/>
    <s v="323-01"/>
    <n v="415000"/>
    <n v="132083.12"/>
  </r>
  <r>
    <s v="ID068"/>
    <x v="15"/>
    <s v="I02"/>
    <s v="C19.I02.P08.S15"/>
    <x v="67"/>
    <x v="9"/>
    <s v="PG057"/>
    <s v="4T/2024"/>
    <n v="12221332"/>
    <s v="EPEP"/>
    <n v="468"/>
    <s v="468-02"/>
    <n v="12791167"/>
    <n v="12221332"/>
  </r>
  <r>
    <s v="ID070"/>
    <x v="16"/>
    <s v="I03"/>
    <s v="C20.I03.P03.S15"/>
    <x v="68"/>
    <x v="9"/>
    <s v="PG045"/>
    <s v="4T/2024"/>
    <n v="10044000"/>
    <s v="PC"/>
    <n v="475"/>
    <s v="475-01"/>
    <n v="10044000"/>
    <n v="3637770.5799999996"/>
  </r>
  <r>
    <s v="ID067"/>
    <x v="16"/>
    <s v="I02"/>
    <s v="C20.I02.P01.S10"/>
    <x v="69"/>
    <x v="9"/>
    <s v="PG042"/>
    <s v="4T/2023"/>
    <n v="89962.4"/>
    <s v="PC"/>
    <n v="321"/>
    <s v="321-01"/>
    <n v="89962.4"/>
    <n v="89962.31"/>
  </r>
  <r>
    <s v="ID071"/>
    <x v="16"/>
    <s v="I03"/>
    <s v="C20.I03.P02.S15"/>
    <x v="70"/>
    <x v="9"/>
    <s v="PG056"/>
    <s v="4T/2023"/>
    <n v="5610748.8200000003"/>
    <s v="PC"/>
    <n v="322"/>
    <s v="322-01/02"/>
    <n v="5610748.8200000003"/>
    <n v="2543949.21"/>
  </r>
  <r>
    <s v="ID072"/>
    <x v="17"/>
    <s v="I01"/>
    <s v="C21.I01.P01.S17"/>
    <x v="71"/>
    <x v="9"/>
    <s v="PG041"/>
    <s v="3T/2024"/>
    <n v="11971158"/>
    <s v="PC"/>
    <n v="472"/>
    <s v="472-01/02"/>
    <n v="9550777"/>
    <n v="7221810.7599999998"/>
  </r>
  <r>
    <s v="ID073"/>
    <x v="17"/>
    <s v="I02"/>
    <s v="C21.I02.P01.S13"/>
    <x v="72"/>
    <x v="9"/>
    <s v="PG046"/>
    <s v="3T/2024"/>
    <n v="7204065"/>
    <s v="PC"/>
    <n v="470"/>
    <s v="470-01"/>
    <n v="7204065"/>
    <n v="1998184.5100000002"/>
  </r>
  <r>
    <s v="ID074"/>
    <x v="17"/>
    <s v="I03"/>
    <s v="C21.I03.P01.S13"/>
    <x v="73"/>
    <x v="9"/>
    <s v="PG047"/>
    <s v="3T/2024"/>
    <n v="1544891"/>
    <s v="PC"/>
    <n v="469"/>
    <s v="469-01"/>
    <n v="1544891"/>
    <n v="419505.48000000004"/>
  </r>
  <r>
    <s v="ID075"/>
    <x v="18"/>
    <s v="I01"/>
    <s v="C22.I01.P04.S06"/>
    <x v="74"/>
    <x v="10"/>
    <s v="PG074"/>
    <s v="4T/2023"/>
    <n v="1383050"/>
    <s v="PC"/>
    <n v="357"/>
    <s v="357-01/02"/>
    <n v="750000"/>
    <n v="40986.97"/>
  </r>
  <r>
    <s v="ID076"/>
    <x v="18"/>
    <s v="I01"/>
    <s v="C22.I01.P04.S06"/>
    <x v="75"/>
    <x v="10"/>
    <s v="PG013"/>
    <s v="2T/2026"/>
    <n v="19610169"/>
    <s v="PC"/>
    <n v="356"/>
    <s v="356-01"/>
    <n v="11920056"/>
    <n v="13833146.969999999"/>
  </r>
  <r>
    <s v="ID077"/>
    <x v="18"/>
    <s v="I01"/>
    <s v="C22.I01.P03.S01"/>
    <x v="76"/>
    <x v="10"/>
    <s v="PG014"/>
    <s v="4T/2023"/>
    <n v="7798225"/>
    <s v="PC"/>
    <n v="359"/>
    <s v="359-01"/>
    <n v="4699082"/>
    <n v="4926644.74"/>
  </r>
  <r>
    <s v="ID078"/>
    <x v="18"/>
    <s v="I02"/>
    <s v="C22.I02.P02.S10"/>
    <x v="77"/>
    <x v="10"/>
    <s v="PG015"/>
    <s v="4T/2023"/>
    <n v="1128000"/>
    <s v="PC"/>
    <n v="365"/>
    <s v="365-01/02"/>
    <n v="1102000"/>
    <n v="1506463.3399999999"/>
  </r>
  <r>
    <s v="ID079"/>
    <x v="18"/>
    <s v="I02"/>
    <s v="C22.I02.P02.S10"/>
    <x v="78"/>
    <x v="10"/>
    <s v="PG020"/>
    <s v="4T/2024"/>
    <n v="3430000"/>
    <s v="PC"/>
    <n v="360"/>
    <s v="360-01"/>
    <n v="2500000"/>
    <n v="2475344"/>
  </r>
  <r>
    <s v="ID080"/>
    <x v="18"/>
    <s v="I02"/>
    <s v="C22.I02.P02.S10"/>
    <x v="79"/>
    <x v="10"/>
    <s v="PG103"/>
    <s v="4T/2023"/>
    <n v="109900"/>
    <s v="PC"/>
    <n v="363"/>
    <s v="363-01"/>
    <n v="200000"/>
    <n v="0"/>
  </r>
  <r>
    <s v="ID081"/>
    <x v="18"/>
    <s v="I02"/>
    <s v="C22.I02.P02.S10"/>
    <x v="80"/>
    <x v="10"/>
    <s v="PG018"/>
    <s v="4T/2023"/>
    <n v="3040000"/>
    <s v="PC"/>
    <n v="361"/>
    <s v="361-01/03"/>
    <n v="2090000"/>
    <n v="2828993.85"/>
  </r>
  <r>
    <s v="ID082"/>
    <x v="18"/>
    <s v="I02"/>
    <s v="C22.I02.P02.S10"/>
    <x v="81"/>
    <x v="10"/>
    <s v="PG016"/>
    <s v="4T/2023"/>
    <n v="290000"/>
    <s v="PC"/>
    <n v="366"/>
    <s v="366-01"/>
    <n v="190000"/>
    <n v="215741.41999999998"/>
  </r>
  <r>
    <s v="ID083"/>
    <x v="18"/>
    <s v="I02"/>
    <s v="C22.I02.P02.S10"/>
    <x v="82"/>
    <x v="10"/>
    <s v="PG017"/>
    <s v="4T/2023"/>
    <n v="1400000"/>
    <s v="PC"/>
    <n v="362"/>
    <s v="362-01"/>
    <n v="541170"/>
    <n v="1400000"/>
  </r>
  <r>
    <s v="ID084"/>
    <x v="18"/>
    <s v="I02"/>
    <s v="C22.I02.P02.S10"/>
    <x v="83"/>
    <x v="10"/>
    <s v="PG053"/>
    <s v="4T/2023"/>
    <n v="500000"/>
    <s v="PC"/>
    <n v="364"/>
    <s v="364-01"/>
    <n v="358830"/>
    <n v="347947.60000000003"/>
  </r>
  <r>
    <s v="ID085"/>
    <x v="18"/>
    <s v="I03"/>
    <s v="Pendiente"/>
    <x v="84"/>
    <x v="10"/>
    <s v="PG073"/>
    <s v="4T/2023"/>
    <n v="335868"/>
    <s v="PC"/>
    <n v="367"/>
    <s v="367-01"/>
    <n v="185411"/>
    <n v="339300.63"/>
  </r>
  <r>
    <s v="ID086"/>
    <x v="18"/>
    <s v="I03"/>
    <s v="C22.I03.P01.S12"/>
    <x v="85"/>
    <x v="10"/>
    <s v="PG019"/>
    <s v="4T/2023"/>
    <n v="637548.12"/>
    <s v="PC"/>
    <n v="495"/>
    <s v="495-01"/>
    <n v="637548.12"/>
    <n v="637548.12"/>
  </r>
  <r>
    <s v="ID087"/>
    <x v="18"/>
    <s v="I04"/>
    <s v="C22.I04.P01.S09"/>
    <x v="86"/>
    <x v="11"/>
    <s v="PG054"/>
    <s v="4T/2023"/>
    <n v="1662820.84"/>
    <s v="PC"/>
    <n v="440"/>
    <s v="440-01"/>
    <n v="1662820.96"/>
    <n v="1055398.95"/>
  </r>
  <r>
    <s v="ID088"/>
    <x v="19"/>
    <s v="I01"/>
    <s v="C23.I01.P02.S03"/>
    <x v="87"/>
    <x v="10"/>
    <s v="PG021"/>
    <s v="4T/2023"/>
    <n v="1569482"/>
    <s v="PC"/>
    <n v="370"/>
    <s v="370-01"/>
    <n v="1569482"/>
    <n v="1569482"/>
  </r>
  <r>
    <s v="ID089"/>
    <x v="19"/>
    <s v="I01"/>
    <s v="C23.I01.P03.S01"/>
    <x v="88"/>
    <x v="4"/>
    <s v="PG039"/>
    <s v="4T/2023"/>
    <n v="4419406"/>
    <s v="PC"/>
    <n v="417"/>
    <s v="417-01"/>
    <n v="3389626"/>
    <n v="4419406"/>
  </r>
  <r>
    <s v="ID090"/>
    <x v="19"/>
    <s v="I02"/>
    <s v="C23.I02.P01.S04"/>
    <x v="89"/>
    <x v="10"/>
    <s v="PG022"/>
    <s v="4T/2025"/>
    <n v="1892465"/>
    <s v="PC"/>
    <n v="419"/>
    <s v="419-01"/>
    <n v="1766301"/>
    <n v="1892465"/>
  </r>
  <r>
    <s v="ID091"/>
    <x v="19"/>
    <s v="I02"/>
    <s v="C23.I02.P02.S09"/>
    <x v="90"/>
    <x v="10"/>
    <s v="PG023"/>
    <s v="4T/2025"/>
    <n v="179076"/>
    <s v="PC"/>
    <n v="420"/>
    <s v="420-01"/>
    <n v="119384"/>
    <n v="59692"/>
  </r>
  <r>
    <s v="ID092"/>
    <x v="19"/>
    <s v="I02"/>
    <s v="C23.I02.P03.S02"/>
    <x v="91"/>
    <x v="10"/>
    <s v="PG024"/>
    <s v="3T/2024"/>
    <n v="150027"/>
    <s v="PC"/>
    <n v="401"/>
    <s v="401-01"/>
    <n v="117646"/>
    <n v="121605"/>
  </r>
  <r>
    <s v="ID093"/>
    <x v="19"/>
    <s v="I03"/>
    <s v="C23.I03.P01.S10"/>
    <x v="92"/>
    <x v="10"/>
    <s v="PG025"/>
    <s v="4T/2023"/>
    <n v="21261"/>
    <s v="EPEP"/>
    <n v="393"/>
    <s v="393-02"/>
    <n v="14174"/>
    <n v="21408"/>
  </r>
  <r>
    <s v="ID094"/>
    <x v="19"/>
    <s v="I04"/>
    <s v="C23.I04.P02.S01"/>
    <x v="93"/>
    <x v="2"/>
    <s v="PG004"/>
    <s v="4T/2023"/>
    <n v="3000000"/>
    <s v="PC"/>
    <n v="448"/>
    <s v="448-01"/>
    <n v="3000000"/>
    <n v="2900000"/>
  </r>
  <r>
    <s v="ID095"/>
    <x v="19"/>
    <s v="I04"/>
    <s v="C23.I04.P01.S03"/>
    <x v="94"/>
    <x v="10"/>
    <s v="PG026"/>
    <s v="4T/2023"/>
    <n v="2901883.4"/>
    <s v="PC"/>
    <n v="392"/>
    <s v="392-01"/>
    <n v="2469688"/>
    <n v="2901883"/>
  </r>
  <r>
    <s v="ID096"/>
    <x v="19"/>
    <s v="I04"/>
    <s v="C23.I04.P02.S06"/>
    <x v="95"/>
    <x v="10"/>
    <s v="PG027"/>
    <s v="4T/2023"/>
    <n v="4976985"/>
    <s v="PC"/>
    <n v="415"/>
    <s v="415-01"/>
    <n v="4199331"/>
    <n v="4976985"/>
  </r>
  <r>
    <s v="ID097"/>
    <x v="19"/>
    <s v="I05"/>
    <s v="C23.I05.P02.S02"/>
    <x v="96"/>
    <x v="10"/>
    <s v="PG029"/>
    <s v="4T/2023"/>
    <n v="109849"/>
    <s v="PC"/>
    <n v="394"/>
    <s v="394-01"/>
    <n v="74414"/>
    <n v="32399.65"/>
  </r>
  <r>
    <s v="ID098"/>
    <x v="19"/>
    <s v="I05"/>
    <s v="C23.I05.P01.S16"/>
    <x v="97"/>
    <x v="10"/>
    <s v="PG030"/>
    <s v="4T/2024"/>
    <n v="2300000"/>
    <s v="PC"/>
    <n v="442"/>
    <s v="442-01"/>
    <n v="1200000"/>
    <n v="1095503.1300000001"/>
  </r>
  <r>
    <s v="ID099"/>
    <x v="19"/>
    <s v="I05"/>
    <s v="C23.I05.P01.S16"/>
    <x v="98"/>
    <x v="10"/>
    <s v="PG028"/>
    <s v="4T/2023"/>
    <n v="2200000"/>
    <s v="PC"/>
    <n v="396"/>
    <s v="396-01"/>
    <n v="1490000"/>
    <n v="1851905.08"/>
  </r>
  <r>
    <s v="ID100"/>
    <x v="19"/>
    <s v="I07"/>
    <s v="C23.I07.P01.S08"/>
    <x v="99"/>
    <x v="10"/>
    <s v="PG031"/>
    <s v="4T/2024"/>
    <n v="5820682.1100000003"/>
    <s v="PC"/>
    <n v="490"/>
    <s v="490-01"/>
    <n v="5820682.1100000003"/>
    <n v="4744617.28"/>
  </r>
  <r>
    <s v="ID101"/>
    <x v="20"/>
    <s v="I01"/>
    <s v="C24.I01.P01.S07"/>
    <x v="100"/>
    <x v="8"/>
    <s v="PG038"/>
    <s v="4T/2023"/>
    <n v="352469.12"/>
    <s v="PC"/>
    <n v="460"/>
    <s v="460-01"/>
    <n v="354898.88"/>
    <n v="336654.42"/>
  </r>
  <r>
    <s v="ID102"/>
    <x v="20"/>
    <s v="I02"/>
    <s v="C24.I02.P01.S06"/>
    <x v="101"/>
    <x v="8"/>
    <s v="PG063"/>
    <s v="4T/2023"/>
    <n v="724650.04"/>
    <s v="PC"/>
    <n v="461"/>
    <s v="461-01"/>
    <n v="724650.04"/>
    <n v="669610.04"/>
  </r>
  <r>
    <s v="ID103"/>
    <x v="20"/>
    <s v="I02"/>
    <s v="C24.I02.P04.S16"/>
    <x v="102"/>
    <x v="8"/>
    <s v="PG060"/>
    <s v="4T/2023"/>
    <n v="201954.15"/>
    <s v="PC"/>
    <n v="453"/>
    <s v="453-01"/>
    <n v="201954.15"/>
    <n v="201955"/>
  </r>
  <r>
    <s v="ID104"/>
    <x v="20"/>
    <s v="I02"/>
    <s v="C24.I02.P05.S06"/>
    <x v="103"/>
    <x v="8"/>
    <s v="PG034"/>
    <s v="4T/2023"/>
    <n v="689291.78"/>
    <s v="PC"/>
    <n v="407"/>
    <s v="407-01"/>
    <n v="689291.98"/>
    <n v="689291.97"/>
  </r>
  <r>
    <s v="ID105"/>
    <x v="20"/>
    <s v="I02"/>
    <s v="C24.I02.P02.S07"/>
    <x v="104"/>
    <x v="8"/>
    <s v="PG050"/>
    <s v="4T/2023"/>
    <n v="959861.53"/>
    <s v="PC"/>
    <n v="462"/>
    <s v="462-01"/>
    <n v="959861.53"/>
    <n v="1045286.1"/>
  </r>
  <r>
    <s v="ID106"/>
    <x v="20"/>
    <s v="I03"/>
    <s v="C24.I03.P08.S10"/>
    <x v="105"/>
    <x v="8"/>
    <s v="PG036"/>
    <s v="4T/2023"/>
    <n v="37694.449999999997"/>
    <s v="PC"/>
    <n v="408"/>
    <s v="408-01"/>
    <n v="37694.449999999997"/>
    <n v="45595.35"/>
  </r>
  <r>
    <s v="ID107"/>
    <x v="20"/>
    <s v="I03"/>
    <s v="C24.I03.P03.S07"/>
    <x v="106"/>
    <x v="8"/>
    <s v="PG037"/>
    <s v="4T/2023"/>
    <n v="99173.549999999988"/>
    <s v="PC"/>
    <n v="454"/>
    <s v="454-01"/>
    <n v="120000"/>
    <n v="117491"/>
  </r>
  <r>
    <s v="ID108"/>
    <x v="21"/>
    <s v="I01"/>
    <s v="C25.I01.P02.S06"/>
    <x v="107"/>
    <x v="8"/>
    <s v="PG035"/>
    <s v="4T/2023"/>
    <n v="294110.96000000002"/>
    <s v="PC"/>
    <n v="455"/>
    <s v="455-01"/>
    <n v="294110.96000000002"/>
    <n v="272373.36"/>
  </r>
  <r>
    <s v="ID109"/>
    <x v="22"/>
    <s v="I01"/>
    <s v="C26.I01.P02.S18"/>
    <x v="108"/>
    <x v="8"/>
    <s v="PG093"/>
    <s v="4T/2023"/>
    <n v="253386.13"/>
    <s v="PC"/>
    <n v="550"/>
    <s v="550-01"/>
    <n v="253386.13"/>
    <n v="253386"/>
  </r>
  <r>
    <s v="ID110"/>
    <x v="22"/>
    <s v="I02"/>
    <s v="C26.I02.P02.S09"/>
    <x v="109"/>
    <x v="8"/>
    <s v="PG083"/>
    <s v="4T/2025"/>
    <n v="711542.45"/>
    <s v="PC"/>
    <n v="466"/>
    <s v="466-01"/>
    <n v="711542.45"/>
    <n v="55079.08"/>
  </r>
  <r>
    <s v="ID111"/>
    <x v="22"/>
    <s v="I03"/>
    <s v="C26.I03.P01.S08"/>
    <x v="110"/>
    <x v="8"/>
    <s v="PG095"/>
    <s v="4T/2023"/>
    <n v="595850.91"/>
    <s v="PC"/>
    <n v="549"/>
    <s v="549-01"/>
    <n v="595850.91"/>
    <n v="587954.78"/>
  </r>
  <r>
    <s v="ID112"/>
    <x v="19"/>
    <s v="I07"/>
    <s v="C23.I07.P01.S10"/>
    <x v="111"/>
    <x v="9"/>
    <s v="Pendiente"/>
    <s v="-"/>
    <n v="2280000"/>
    <s v="PC"/>
    <n v="545"/>
    <s v="545-01/02"/>
    <n v="2255868"/>
    <n v="0"/>
  </r>
  <r>
    <s v="ID113"/>
    <x v="3"/>
    <s v="I04"/>
    <s v="Pendiente"/>
    <x v="112"/>
    <x v="5"/>
    <s v="Pendiente"/>
    <s v="-"/>
    <n v="1192294"/>
    <s v="PC"/>
    <n v="567"/>
    <s v="567-01"/>
    <n v="1192294"/>
    <n v="0"/>
  </r>
  <r>
    <s v="ID114"/>
    <x v="4"/>
    <s v="I02"/>
    <s v="C05.I02.P03.S15"/>
    <x v="113"/>
    <x v="5"/>
    <s v="PG097"/>
    <s v="3T/2025"/>
    <n v="4000000"/>
    <s v="PC"/>
    <n v="568"/>
    <s v="568-01"/>
    <n v="4000000"/>
    <n v="1422668.71"/>
  </r>
  <r>
    <s v="ID115"/>
    <x v="5"/>
    <s v="I04"/>
    <s v="C06.I04.P03.S16"/>
    <x v="114"/>
    <x v="1"/>
    <s v="PG090"/>
    <s v="2T/2026"/>
    <n v="1535695"/>
    <s v="PC"/>
    <n v="558"/>
    <s v="558-01"/>
    <n v="1535695"/>
    <n v="1535695"/>
  </r>
  <r>
    <s v="ID116"/>
    <x v="15"/>
    <s v="I01"/>
    <s v="C19.I01.P01.S14"/>
    <x v="115"/>
    <x v="9"/>
    <s v="PG099"/>
    <s v="4T/2023"/>
    <n v="620963.93999999994"/>
    <s v="PC"/>
    <n v="585"/>
    <s v="585-01"/>
    <n v="620963.93999999994"/>
    <n v="70000"/>
  </r>
  <r>
    <s v="ID117"/>
    <x v="15"/>
    <s v="I02"/>
    <s v="C19.I02.P07.S15"/>
    <x v="116"/>
    <x v="9"/>
    <s v="PG057"/>
    <s v="4T/2024"/>
    <n v="1709503"/>
    <s v="EPEP"/>
    <n v="468"/>
    <s v="468-03"/>
    <n v="1139668"/>
    <n v="0"/>
  </r>
  <r>
    <s v="ID118"/>
    <x v="15"/>
    <s v="I02"/>
    <s v="C19.I02.P10.S15"/>
    <x v="117"/>
    <x v="9"/>
    <s v="PG057"/>
    <s v="4T/2024"/>
    <n v="282043"/>
    <s v="EPEP"/>
    <n v="468"/>
    <s v="468-04"/>
    <n v="282043"/>
    <n v="282043"/>
  </r>
  <r>
    <s v="ID119"/>
    <x v="3"/>
    <s v="I03"/>
    <s v="C04.I03.P03.S06"/>
    <x v="118"/>
    <x v="5"/>
    <s v="PG078"/>
    <s v="4T/2025"/>
    <n v="0"/>
    <s v="Pendiente"/>
    <n v="0"/>
    <n v="0"/>
    <n v="0"/>
    <n v="0"/>
  </r>
  <r>
    <s v="ID120"/>
    <x v="3"/>
    <s v="I04"/>
    <s v="C04.I04.P02.S13"/>
    <x v="119"/>
    <x v="5"/>
    <s v="PG079"/>
    <s v="4T/2023"/>
    <n v="0"/>
    <s v="Pendiente"/>
    <n v="0"/>
    <n v="0"/>
    <n v="0"/>
    <n v="0"/>
  </r>
  <r>
    <s v="ID121"/>
    <x v="11"/>
    <s v="I04"/>
    <s v="C14.I04.P03.S18"/>
    <x v="120"/>
    <x v="8"/>
    <s v=" PG092"/>
    <s v="2T/2026"/>
    <n v="2472877"/>
    <s v="EPEP"/>
    <n v="564"/>
    <s v="564-02"/>
    <n v="2472877"/>
    <n v="232916.67"/>
  </r>
  <r>
    <s v="ID122"/>
    <x v="16"/>
    <s v="I02"/>
    <s v="C20.I02.P04.S11"/>
    <x v="121"/>
    <x v="9"/>
    <s v="Pendiente"/>
    <s v="-"/>
    <n v="3000000"/>
    <s v="PC"/>
    <n v="578"/>
    <s v="578/01-03"/>
    <n v="3000000"/>
    <n v="53368.4"/>
  </r>
  <r>
    <s v="ID123"/>
    <x v="11"/>
    <s v="I01"/>
    <s v="C14.I01.P07.S02"/>
    <x v="122"/>
    <x v="0"/>
    <s v="Pendiente"/>
    <s v="-"/>
    <n v="10330000"/>
    <s v="Pendiente"/>
    <n v="0"/>
    <n v="0"/>
    <n v="0"/>
    <n v="0"/>
  </r>
  <r>
    <s v="ID124"/>
    <x v="14"/>
    <s v="I06"/>
    <s v="Pendiente"/>
    <x v="123"/>
    <x v="7"/>
    <s v="Pendiente"/>
    <s v="-"/>
    <n v="759049.38"/>
    <s v="Pendiente"/>
    <n v="0"/>
    <n v="0"/>
    <n v="0"/>
    <n v="0"/>
  </r>
  <r>
    <s v="ID125"/>
    <x v="15"/>
    <s v="I01"/>
    <s v="Pendiente"/>
    <x v="124"/>
    <x v="1"/>
    <s v="Pendiente"/>
    <s v="-"/>
    <n v="2080514"/>
    <s v="Pendiente"/>
    <n v="0"/>
    <n v="0"/>
    <n v="0"/>
    <n v="0"/>
  </r>
  <r>
    <s v="ID126"/>
    <x v="11"/>
    <s v="I01"/>
    <s v="C14.I01.P06.S08"/>
    <x v="125"/>
    <x v="0"/>
    <s v="Pendiente"/>
    <s v="-"/>
    <n v="2380000"/>
    <s v="PC"/>
    <n v="595"/>
    <s v="595-01"/>
    <n v="2380000"/>
    <n v="0"/>
  </r>
  <r>
    <s v="ID127"/>
    <x v="11"/>
    <s v="I01"/>
    <s v="C14.I01.P06.S08"/>
    <x v="126"/>
    <x v="0"/>
    <s v="Pendiente"/>
    <s v="-"/>
    <n v="200000"/>
    <s v="PC"/>
    <n v="596"/>
    <s v="596-01"/>
    <n v="200000"/>
    <n v="0"/>
  </r>
  <r>
    <s v="ID128"/>
    <x v="11"/>
    <s v="I01"/>
    <s v="C14.I01.P07.S02"/>
    <x v="127"/>
    <x v="0"/>
    <s v="Pendiente"/>
    <s v="-"/>
    <n v="6871000"/>
    <s v="Pendiente"/>
    <n v="0"/>
    <n v="0"/>
    <n v="0"/>
    <n v="0"/>
  </r>
  <r>
    <s v="ID129"/>
    <x v="8"/>
    <s v="I03"/>
    <s v="Pendiente"/>
    <x v="128"/>
    <x v="1"/>
    <s v="Pendiente"/>
    <s v="-"/>
    <n v="3126801.38"/>
    <s v="Pendiente"/>
    <n v="0"/>
    <n v="0"/>
    <n v="0"/>
    <n v="0"/>
  </r>
  <r>
    <s v="ID130"/>
    <x v="23"/>
    <s v="R01"/>
    <s v="Pendiente"/>
    <x v="129"/>
    <x v="0"/>
    <s v="Pendiente"/>
    <s v="-"/>
    <n v="371898"/>
    <s v="Pendiente"/>
    <n v="0"/>
    <n v="0"/>
    <n v="0"/>
    <n v="0"/>
  </r>
  <r>
    <s v="ID131"/>
    <x v="11"/>
    <s v="I02"/>
    <s v="Pendiente"/>
    <x v="130"/>
    <x v="0"/>
    <s v="Pendiente"/>
    <s v="-"/>
    <n v="930000"/>
    <s v="Pendiente"/>
    <n v="0"/>
    <n v="0"/>
    <n v="0"/>
    <n v="0"/>
  </r>
  <r>
    <m/>
    <x v="24"/>
    <m/>
    <m/>
    <x v="131"/>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1"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43" firstHeaderRow="0" firstDataRow="1" firstDataCol="1"/>
  <pivotFields count="14">
    <pivotField showAll="0" defaultSubtotal="0"/>
    <pivotField showAll="0">
      <items count="26">
        <item x="0"/>
        <item x="1"/>
        <item x="2"/>
        <item x="3"/>
        <item x="4"/>
        <item x="5"/>
        <item x="6"/>
        <item x="7"/>
        <item x="8"/>
        <item x="9"/>
        <item x="10"/>
        <item x="11"/>
        <item x="12"/>
        <item x="23"/>
        <item x="13"/>
        <item x="14"/>
        <item x="15"/>
        <item x="16"/>
        <item x="17"/>
        <item x="18"/>
        <item x="19"/>
        <item x="20"/>
        <item x="21"/>
        <item x="22"/>
        <item x="24"/>
        <item t="default"/>
      </items>
    </pivotField>
    <pivotField showAll="0"/>
    <pivotField showAll="0" defaultSubtotal="0"/>
    <pivotField axis="axisRow" showAll="0" defaultSubtotal="0">
      <items count="150">
        <item x="46"/>
        <item m="1" x="138"/>
        <item x="84"/>
        <item x="19"/>
        <item x="14"/>
        <item x="17"/>
        <item m="1" x="147"/>
        <item x="113"/>
        <item x="77"/>
        <item x="21"/>
        <item x="89"/>
        <item x="65"/>
        <item x="99"/>
        <item x="100"/>
        <item x="101"/>
        <item m="1" x="141"/>
        <item x="107"/>
        <item x="112"/>
        <item x="56"/>
        <item x="57"/>
        <item x="62"/>
        <item x="85"/>
        <item x="98"/>
        <item x="115"/>
        <item x="86"/>
        <item x="111"/>
        <item x="105"/>
        <item x="106"/>
        <item x="92"/>
        <item x="102"/>
        <item x="88"/>
        <item x="90"/>
        <item x="69"/>
        <item m="1" x="146"/>
        <item x="40"/>
        <item x="78"/>
        <item x="110"/>
        <item x="116"/>
        <item x="117"/>
        <item x="67"/>
        <item x="61"/>
        <item x="26"/>
        <item m="1" x="140"/>
        <item x="114"/>
        <item x="13"/>
        <item m="1" x="134"/>
        <item m="1" x="133"/>
        <item x="33"/>
        <item x="35"/>
        <item x="20"/>
        <item x="109"/>
        <item x="74"/>
        <item x="103"/>
        <item x="16"/>
        <item x="3"/>
        <item x="22"/>
        <item x="8"/>
        <item m="1" x="135"/>
        <item x="54"/>
        <item x="53"/>
        <item x="37"/>
        <item x="81"/>
        <item x="75"/>
        <item x="66"/>
        <item x="68"/>
        <item x="63"/>
        <item x="70"/>
        <item x="47"/>
        <item x="108"/>
        <item x="93"/>
        <item x="43"/>
        <item x="45"/>
        <item x="44"/>
        <item x="59"/>
        <item x="104"/>
        <item x="55"/>
        <item x="2"/>
        <item x="97"/>
        <item x="87"/>
        <item x="72"/>
        <item x="5"/>
        <item x="51"/>
        <item x="71"/>
        <item x="41"/>
        <item x="4"/>
        <item x="60"/>
        <item x="24"/>
        <item x="6"/>
        <item x="49"/>
        <item x="52"/>
        <item x="50"/>
        <item x="27"/>
        <item x="28"/>
        <item m="1" x="143"/>
        <item x="32"/>
        <item x="34"/>
        <item x="82"/>
        <item x="120"/>
        <item x="48"/>
        <item x="94"/>
        <item m="1" x="139"/>
        <item x="25"/>
        <item x="18"/>
        <item x="58"/>
        <item x="80"/>
        <item x="12"/>
        <item x="7"/>
        <item x="10"/>
        <item x="64"/>
        <item x="76"/>
        <item x="83"/>
        <item x="39"/>
        <item x="38"/>
        <item m="1" x="148"/>
        <item m="1" x="132"/>
        <item x="91"/>
        <item x="73"/>
        <item x="11"/>
        <item x="1"/>
        <item x="131"/>
        <item m="1" x="136"/>
        <item m="1" x="145"/>
        <item x="9"/>
        <item x="118"/>
        <item x="119"/>
        <item x="29"/>
        <item x="30"/>
        <item m="1" x="137"/>
        <item x="121"/>
        <item m="1" x="149"/>
        <item x="42"/>
        <item x="96"/>
        <item x="122"/>
        <item x="123"/>
        <item x="124"/>
        <item x="125"/>
        <item m="1" x="142"/>
        <item x="127"/>
        <item x="15"/>
        <item x="23"/>
        <item x="31"/>
        <item x="128"/>
        <item m="1" x="144"/>
        <item x="126"/>
        <item x="129"/>
        <item x="130"/>
        <item x="0"/>
        <item x="36"/>
        <item x="79"/>
        <item x="95"/>
      </items>
    </pivotField>
    <pivotField showAll="0" defaultSubtotal="0">
      <items count="13">
        <item x="1"/>
        <item x="8"/>
        <item x="10"/>
        <item x="0"/>
        <item x="5"/>
        <item x="9"/>
        <item x="2"/>
        <item x="6"/>
        <item x="11"/>
        <item x="3"/>
        <item x="7"/>
        <item x="4"/>
        <item x="12"/>
      </items>
    </pivotField>
    <pivotField showAll="0" defaultSubtotal="0"/>
    <pivotField showAll="0" defaultSubtotal="0"/>
    <pivotField dataField="1" showAll="0"/>
    <pivotField showAll="0"/>
    <pivotField showAll="0"/>
    <pivotField showAll="0"/>
    <pivotField showAll="0" defaultSubtotal="0"/>
    <pivotField dataField="1" showAll="0" defaultSubtotal="0"/>
  </pivotFields>
  <rowFields count="1">
    <field x="4"/>
  </rowFields>
  <rowItems count="133">
    <i>
      <x/>
    </i>
    <i>
      <x v="2"/>
    </i>
    <i>
      <x v="3"/>
    </i>
    <i>
      <x v="4"/>
    </i>
    <i>
      <x v="5"/>
    </i>
    <i>
      <x v="7"/>
    </i>
    <i>
      <x v="8"/>
    </i>
    <i>
      <x v="9"/>
    </i>
    <i>
      <x v="10"/>
    </i>
    <i>
      <x v="11"/>
    </i>
    <i>
      <x v="12"/>
    </i>
    <i>
      <x v="13"/>
    </i>
    <i>
      <x v="14"/>
    </i>
    <i>
      <x v="16"/>
    </i>
    <i>
      <x v="17"/>
    </i>
    <i>
      <x v="18"/>
    </i>
    <i>
      <x v="19"/>
    </i>
    <i>
      <x v="20"/>
    </i>
    <i>
      <x v="21"/>
    </i>
    <i>
      <x v="22"/>
    </i>
    <i>
      <x v="23"/>
    </i>
    <i>
      <x v="24"/>
    </i>
    <i>
      <x v="25"/>
    </i>
    <i>
      <x v="26"/>
    </i>
    <i>
      <x v="27"/>
    </i>
    <i>
      <x v="28"/>
    </i>
    <i>
      <x v="29"/>
    </i>
    <i>
      <x v="30"/>
    </i>
    <i>
      <x v="31"/>
    </i>
    <i>
      <x v="32"/>
    </i>
    <i>
      <x v="34"/>
    </i>
    <i>
      <x v="35"/>
    </i>
    <i>
      <x v="36"/>
    </i>
    <i>
      <x v="37"/>
    </i>
    <i>
      <x v="38"/>
    </i>
    <i>
      <x v="39"/>
    </i>
    <i>
      <x v="40"/>
    </i>
    <i>
      <x v="41"/>
    </i>
    <i>
      <x v="43"/>
    </i>
    <i>
      <x v="44"/>
    </i>
    <i>
      <x v="47"/>
    </i>
    <i>
      <x v="48"/>
    </i>
    <i>
      <x v="49"/>
    </i>
    <i>
      <x v="50"/>
    </i>
    <i>
      <x v="51"/>
    </i>
    <i>
      <x v="52"/>
    </i>
    <i>
      <x v="53"/>
    </i>
    <i>
      <x v="54"/>
    </i>
    <i>
      <x v="55"/>
    </i>
    <i>
      <x v="56"/>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4"/>
    </i>
    <i>
      <x v="95"/>
    </i>
    <i>
      <x v="96"/>
    </i>
    <i>
      <x v="97"/>
    </i>
    <i>
      <x v="98"/>
    </i>
    <i>
      <x v="99"/>
    </i>
    <i>
      <x v="101"/>
    </i>
    <i>
      <x v="102"/>
    </i>
    <i>
      <x v="103"/>
    </i>
    <i>
      <x v="104"/>
    </i>
    <i>
      <x v="105"/>
    </i>
    <i>
      <x v="106"/>
    </i>
    <i>
      <x v="107"/>
    </i>
    <i>
      <x v="108"/>
    </i>
    <i>
      <x v="109"/>
    </i>
    <i>
      <x v="110"/>
    </i>
    <i>
      <x v="111"/>
    </i>
    <i>
      <x v="112"/>
    </i>
    <i>
      <x v="115"/>
    </i>
    <i>
      <x v="116"/>
    </i>
    <i>
      <x v="117"/>
    </i>
    <i>
      <x v="118"/>
    </i>
    <i>
      <x v="119"/>
    </i>
    <i>
      <x v="122"/>
    </i>
    <i>
      <x v="123"/>
    </i>
    <i>
      <x v="124"/>
    </i>
    <i>
      <x v="125"/>
    </i>
    <i>
      <x v="126"/>
    </i>
    <i>
      <x v="128"/>
    </i>
    <i>
      <x v="130"/>
    </i>
    <i>
      <x v="131"/>
    </i>
    <i>
      <x v="132"/>
    </i>
    <i>
      <x v="133"/>
    </i>
    <i>
      <x v="134"/>
    </i>
    <i>
      <x v="135"/>
    </i>
    <i>
      <x v="137"/>
    </i>
    <i>
      <x v="138"/>
    </i>
    <i>
      <x v="139"/>
    </i>
    <i>
      <x v="140"/>
    </i>
    <i>
      <x v="141"/>
    </i>
    <i>
      <x v="143"/>
    </i>
    <i>
      <x v="144"/>
    </i>
    <i>
      <x v="145"/>
    </i>
    <i>
      <x v="146"/>
    </i>
    <i>
      <x v="147"/>
    </i>
    <i>
      <x v="148"/>
    </i>
    <i>
      <x v="149"/>
    </i>
    <i t="grand">
      <x/>
    </i>
  </rowItems>
  <colFields count="1">
    <field x="-2"/>
  </colFields>
  <colItems count="2">
    <i>
      <x/>
    </i>
    <i i="1">
      <x v="1"/>
    </i>
  </colItems>
  <dataFields count="2">
    <dataField name="FINANCIACIÓN PREVISTA 20-23" fld="8" baseField="3" baseItem="0"/>
    <dataField name="Suma de OBLIG. REC. 2020 A 2022 + AUTORIZ 2023 a 2026" fld="13" baseField="4" baseItem="14"/>
  </dataFields>
  <formats count="18">
    <format dxfId="125">
      <pivotArea outline="0" collapsedLevelsAreSubtotals="1" fieldPosition="0"/>
    </format>
    <format dxfId="124">
      <pivotArea dataOnly="0" labelOnly="1" outline="0" fieldPosition="0">
        <references count="1">
          <reference field="4294967294" count="1">
            <x v="0"/>
          </reference>
        </references>
      </pivotArea>
    </format>
    <format dxfId="123">
      <pivotArea dataOnly="0" labelOnly="1" outline="0" fieldPosition="0">
        <references count="1">
          <reference field="4294967294" count="1">
            <x v="0"/>
          </reference>
        </references>
      </pivotArea>
    </format>
    <format dxfId="122">
      <pivotArea dataOnly="0" labelOnly="1" outline="0" fieldPosition="0">
        <references count="1">
          <reference field="4294967294" count="1">
            <x v="0"/>
          </reference>
        </references>
      </pivotArea>
    </format>
    <format dxfId="121">
      <pivotArea dataOnly="0" labelOnly="1" outline="0" fieldPosition="0">
        <references count="1">
          <reference field="4294967294" count="1">
            <x v="0"/>
          </reference>
        </references>
      </pivotArea>
    </format>
    <format dxfId="120">
      <pivotArea dataOnly="0" labelOnly="1" outline="0" fieldPosition="0">
        <references count="1">
          <reference field="4294967294" count="1">
            <x v="0"/>
          </reference>
        </references>
      </pivotArea>
    </format>
    <format dxfId="119">
      <pivotArea dataOnly="0" labelOnly="1" outline="0" fieldPosition="0">
        <references count="1">
          <reference field="4294967294" count="1">
            <x v="0"/>
          </reference>
        </references>
      </pivotArea>
    </format>
    <format dxfId="118">
      <pivotArea dataOnly="0" labelOnly="1" outline="0" fieldPosition="0">
        <references count="1">
          <reference field="4294967294" count="1">
            <x v="0"/>
          </reference>
        </references>
      </pivotArea>
    </format>
    <format dxfId="117">
      <pivotArea dataOnly="0" labelOnly="1" outline="0" fieldPosition="0">
        <references count="1">
          <reference field="4294967294" count="1">
            <x v="0"/>
          </reference>
        </references>
      </pivotArea>
    </format>
    <format dxfId="116">
      <pivotArea outline="0" collapsedLevelsAreSubtotals="1" fieldPosition="0"/>
    </format>
    <format dxfId="115">
      <pivotArea dataOnly="0" labelOnly="1" grandRow="1" outline="0" fieldPosition="0"/>
    </format>
    <format dxfId="114">
      <pivotArea dataOnly="0" labelOnly="1" fieldPosition="0">
        <references count="1">
          <reference field="4" count="1">
            <x v="119"/>
          </reference>
        </references>
      </pivotArea>
    </format>
    <format dxfId="113">
      <pivotArea dataOnly="0" labelOnly="1" fieldPosition="0">
        <references count="1">
          <reference field="4" count="1">
            <x v="119"/>
          </reference>
        </references>
      </pivotArea>
    </format>
    <format dxfId="112">
      <pivotArea dataOnly="0" labelOnly="1" fieldPosition="0">
        <references count="1">
          <reference field="4" count="50">
            <x v="0"/>
            <x v="2"/>
            <x v="3"/>
            <x v="4"/>
            <x v="5"/>
            <x v="7"/>
            <x v="8"/>
            <x v="9"/>
            <x v="10"/>
            <x v="11"/>
            <x v="12"/>
            <x v="13"/>
            <x v="14"/>
            <x v="15"/>
            <x v="16"/>
            <x v="17"/>
            <x v="18"/>
            <x v="19"/>
            <x v="20"/>
            <x v="21"/>
            <x v="22"/>
            <x v="23"/>
            <x v="24"/>
            <x v="25"/>
            <x v="26"/>
            <x v="27"/>
            <x v="28"/>
            <x v="29"/>
            <x v="30"/>
            <x v="31"/>
            <x v="32"/>
            <x v="34"/>
            <x v="35"/>
            <x v="36"/>
            <x v="37"/>
            <x v="38"/>
            <x v="39"/>
            <x v="40"/>
            <x v="41"/>
            <x v="42"/>
            <x v="43"/>
            <x v="44"/>
            <x v="47"/>
            <x v="48"/>
            <x v="49"/>
            <x v="50"/>
            <x v="51"/>
            <x v="52"/>
            <x v="53"/>
            <x v="54"/>
          </reference>
        </references>
      </pivotArea>
    </format>
    <format dxfId="111">
      <pivotArea dataOnly="0" labelOnly="1" fieldPosition="0">
        <references count="1">
          <reference field="4" count="50">
            <x v="55"/>
            <x v="56"/>
            <x v="58"/>
            <x v="59"/>
            <x v="60"/>
            <x v="61"/>
            <x v="62"/>
            <x v="63"/>
            <x v="64"/>
            <x v="65"/>
            <x v="66"/>
            <x v="67"/>
            <x v="68"/>
            <x v="69"/>
            <x v="70"/>
            <x v="71"/>
            <x v="72"/>
            <x v="73"/>
            <x v="74"/>
            <x v="75"/>
            <x v="76"/>
            <x v="77"/>
            <x v="78"/>
            <x v="79"/>
            <x v="80"/>
            <x v="81"/>
            <x v="82"/>
            <x v="83"/>
            <x v="84"/>
            <x v="85"/>
            <x v="86"/>
            <x v="87"/>
            <x v="88"/>
            <x v="89"/>
            <x v="90"/>
            <x v="91"/>
            <x v="92"/>
            <x v="94"/>
            <x v="95"/>
            <x v="96"/>
            <x v="97"/>
            <x v="98"/>
            <x v="99"/>
            <x v="100"/>
            <x v="101"/>
            <x v="102"/>
            <x v="103"/>
            <x v="104"/>
            <x v="105"/>
            <x v="106"/>
          </reference>
        </references>
      </pivotArea>
    </format>
    <format dxfId="110">
      <pivotArea dataOnly="0" labelOnly="1" fieldPosition="0">
        <references count="1">
          <reference field="4" count="31">
            <x v="107"/>
            <x v="108"/>
            <x v="109"/>
            <x v="110"/>
            <x v="111"/>
            <x v="112"/>
            <x v="113"/>
            <x v="115"/>
            <x v="116"/>
            <x v="117"/>
            <x v="118"/>
            <x v="119"/>
            <x v="122"/>
            <x v="123"/>
            <x v="124"/>
            <x v="125"/>
            <x v="126"/>
            <x v="128"/>
            <x v="130"/>
            <x v="131"/>
            <x v="132"/>
            <x v="133"/>
            <x v="134"/>
            <x v="135"/>
            <x v="136"/>
            <x v="137"/>
            <x v="138"/>
            <x v="139"/>
            <x v="140"/>
            <x v="141"/>
            <x v="142"/>
          </reference>
        </references>
      </pivotArea>
    </format>
    <format dxfId="109">
      <pivotArea collapsedLevelsAreSubtotals="1" fieldPosition="0">
        <references count="1">
          <reference field="4" count="4">
            <x v="137"/>
            <x v="143"/>
            <x v="144"/>
            <x v="145"/>
          </reference>
        </references>
      </pivotArea>
    </format>
    <format dxfId="108">
      <pivotArea dataOnly="0" labelOnly="1" fieldPosition="0">
        <references count="1">
          <reference field="4" count="4">
            <x v="137"/>
            <x v="143"/>
            <x v="144"/>
            <x v="14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5">
      <items count="25">
        <i x="0" s="1"/>
        <i x="1" s="1"/>
        <i x="2" s="1"/>
        <i x="3" s="1"/>
        <i x="4" s="1"/>
        <i x="5" s="1"/>
        <i x="6" s="1"/>
        <i x="7" s="1"/>
        <i x="8" s="1"/>
        <i x="9" s="1"/>
        <i x="10" s="1"/>
        <i x="11" s="1"/>
        <i x="12" s="1"/>
        <i x="23" s="1"/>
        <i x="13" s="1"/>
        <i x="14" s="1"/>
        <i x="15" s="1"/>
        <i x="16" s="1"/>
        <i x="17" s="1"/>
        <i x="18" s="1"/>
        <i x="19" s="1"/>
        <i x="20" s="1"/>
        <i x="21" s="1"/>
        <i x="22" s="1"/>
        <i x="2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 sourceName="DEPARTAMENTO de gestión">
  <pivotTables>
    <pivotTable tabId="7" name="TablaDinámica1"/>
  </pivotTables>
  <data>
    <tabular pivotCacheId="5">
      <items count="13">
        <i x="1" s="1"/>
        <i x="8" s="1"/>
        <i x="10" s="1"/>
        <i x="0" s="1"/>
        <i x="5" s="1"/>
        <i x="9" s="1"/>
        <i x="2" s="1"/>
        <i x="6" s="1"/>
        <i x="11" s="1"/>
        <i x="3" s="1"/>
        <i x="7" s="1"/>
        <i x="4"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cache="SegmentaciónDeDatos_DEPARTAMENTO_de_gestión" caption="DEPARTAMENTO de gestión"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pap.hacienda.gob.es/bdnstrans/GE/es/convocatoria/667734" TargetMode="External"/><Relationship Id="rId21" Type="http://schemas.openxmlformats.org/officeDocument/2006/relationships/hyperlink" Target="https://www.pap.hacienda.gob.es/bdnstrans/GE/es/convocatoria/674945" TargetMode="External"/><Relationship Id="rId42" Type="http://schemas.openxmlformats.org/officeDocument/2006/relationships/hyperlink" Target="https://www.pap.hacienda.gob.es/bdnstrans/GE/es/convocatoria/631262" TargetMode="External"/><Relationship Id="rId47" Type="http://schemas.openxmlformats.org/officeDocument/2006/relationships/hyperlink" Target="https://www.pap.hacienda.gob.es/bdnstrans/GE/es/convocatoria/523367" TargetMode="External"/><Relationship Id="rId63" Type="http://schemas.openxmlformats.org/officeDocument/2006/relationships/hyperlink" Target="https://www.pap.hacienda.gob.es/bdnstrans/GE/es/convocatoria/623966" TargetMode="External"/><Relationship Id="rId68" Type="http://schemas.openxmlformats.org/officeDocument/2006/relationships/hyperlink" Target="https://www.pap.hacienda.gob.es/bdnstrans/GE/es/convocatoria/668621" TargetMode="External"/><Relationship Id="rId84" Type="http://schemas.openxmlformats.org/officeDocument/2006/relationships/hyperlink" Target="https://www.pap.hacienda.gob.es/bdnstrans/GE/es/convocatoria/607026" TargetMode="External"/><Relationship Id="rId89" Type="http://schemas.openxmlformats.org/officeDocument/2006/relationships/hyperlink" Target="https://www.pap.hacienda.gob.es/bdnstrans/GE/es/convocatoria/607045" TargetMode="External"/><Relationship Id="rId7" Type="http://schemas.openxmlformats.org/officeDocument/2006/relationships/hyperlink" Target="https://www.pap.hacienda.gob.es/bdnstrans/GE/es/convocatoria/630751" TargetMode="External"/><Relationship Id="rId71" Type="http://schemas.openxmlformats.org/officeDocument/2006/relationships/hyperlink" Target="https://www.pap.hacienda.gob.es/bdnstrans/GE/es/convocatoria/689247" TargetMode="External"/><Relationship Id="rId92" Type="http://schemas.openxmlformats.org/officeDocument/2006/relationships/hyperlink" Target="https://www.pap.hacienda.gob.es/bdnstrans/GE/es/convocatoria/607048" TargetMode="External"/><Relationship Id="rId2" Type="http://schemas.openxmlformats.org/officeDocument/2006/relationships/hyperlink" Target="https://www.pap.hacienda.gob.es/bdnstrans/GE/es/convocatoria/631209" TargetMode="External"/><Relationship Id="rId16" Type="http://schemas.openxmlformats.org/officeDocument/2006/relationships/hyperlink" Target="https://www.pap.hacienda.gob.es/bdnstrans/GE/es/convocatoria/667746" TargetMode="External"/><Relationship Id="rId29" Type="http://schemas.openxmlformats.org/officeDocument/2006/relationships/hyperlink" Target="https://www.pap.hacienda.gob.es/bdnstrans/GE/es/convocatoria/674111" TargetMode="External"/><Relationship Id="rId11" Type="http://schemas.openxmlformats.org/officeDocument/2006/relationships/hyperlink" Target="https://www.pap.hacienda.gob.es/bdnstrans/GE/es/convocatoria/629641" TargetMode="External"/><Relationship Id="rId24" Type="http://schemas.openxmlformats.org/officeDocument/2006/relationships/hyperlink" Target="https://www.pap.hacienda.gob.es/bdnstrans/GE/es/convocatoria/675164" TargetMode="External"/><Relationship Id="rId32" Type="http://schemas.openxmlformats.org/officeDocument/2006/relationships/hyperlink" Target="https://www.pap.hacienda.gob.es/bdnstrans/GE/es/convocatoria/602066" TargetMode="External"/><Relationship Id="rId37" Type="http://schemas.openxmlformats.org/officeDocument/2006/relationships/hyperlink" Target="https://www.pap.hacienda.gob.es/bdnstrans/GE/es/convocatoria/684748" TargetMode="External"/><Relationship Id="rId40" Type="http://schemas.openxmlformats.org/officeDocument/2006/relationships/hyperlink" Target="https://www.pap.hacienda.gob.es/bdnstrans/GE/es/convocatoria/688295" TargetMode="External"/><Relationship Id="rId45" Type="http://schemas.openxmlformats.org/officeDocument/2006/relationships/hyperlink" Target="https://www.pap.hacienda.gob.es/bdnstrans/GE/es/convocatoria/634164" TargetMode="External"/><Relationship Id="rId53" Type="http://schemas.openxmlformats.org/officeDocument/2006/relationships/hyperlink" Target="https://www.pap.hacienda.gob.es/bdnstrans/GE/es/convocatoria/612445" TargetMode="External"/><Relationship Id="rId58" Type="http://schemas.openxmlformats.org/officeDocument/2006/relationships/hyperlink" Target="https://www.pap.hacienda.gob.es/bdnstrans/GE/es/convocatoria/665129" TargetMode="External"/><Relationship Id="rId66" Type="http://schemas.openxmlformats.org/officeDocument/2006/relationships/hyperlink" Target="https://www.pap.hacienda.gob.es/bdnstrans/GE/es/convocatoria/621450" TargetMode="External"/><Relationship Id="rId74" Type="http://schemas.openxmlformats.org/officeDocument/2006/relationships/hyperlink" Target="https://www.pap.hacienda.gob.es/bdnstrans/GE/es/convocatoria/650953" TargetMode="External"/><Relationship Id="rId79" Type="http://schemas.openxmlformats.org/officeDocument/2006/relationships/hyperlink" Target="https://www.pap.hacienda.gob.es/bdnstrans/GE/es/convocatoria/607045" TargetMode="External"/><Relationship Id="rId87" Type="http://schemas.openxmlformats.org/officeDocument/2006/relationships/hyperlink" Target="https://www.pap.hacienda.gob.es/bdnstrans/GE/es/convocatoria/607034" TargetMode="External"/><Relationship Id="rId102" Type="http://schemas.openxmlformats.org/officeDocument/2006/relationships/hyperlink" Target="https://www.pap.hacienda.gob.es/bdnstrans/GE/es/convocatoria/659998" TargetMode="External"/><Relationship Id="rId5" Type="http://schemas.openxmlformats.org/officeDocument/2006/relationships/hyperlink" Target="https://www.pap.hacienda.gob.es/bdnstrans/GE/es/convocatoria/643272" TargetMode="External"/><Relationship Id="rId61" Type="http://schemas.openxmlformats.org/officeDocument/2006/relationships/hyperlink" Target="https://www.pap.hacienda.gob.es/bdnstrans/GE/es/convocatoria/529043" TargetMode="External"/><Relationship Id="rId82" Type="http://schemas.openxmlformats.org/officeDocument/2006/relationships/hyperlink" Target="https://www.pap.hacienda.gob.es/bdnstrans/GE/es/convocatoria/607052" TargetMode="External"/><Relationship Id="rId90" Type="http://schemas.openxmlformats.org/officeDocument/2006/relationships/hyperlink" Target="https://www.pap.hacienda.gob.es/bdnstrans/GE/es/convocatoria/607046" TargetMode="External"/><Relationship Id="rId95" Type="http://schemas.openxmlformats.org/officeDocument/2006/relationships/hyperlink" Target="https://www.pap.hacienda.gob.es/bdnstrans/GE/es/convocatoria/691786" TargetMode="External"/><Relationship Id="rId19" Type="http://schemas.openxmlformats.org/officeDocument/2006/relationships/hyperlink" Target="https://www.pap.hacienda.gob.es/bdnstrans/GE/es/convocatoria/618231" TargetMode="External"/><Relationship Id="rId14" Type="http://schemas.openxmlformats.org/officeDocument/2006/relationships/hyperlink" Target="https://www.pap.hacienda.gob.es/bdnstrans/GE/es/convocatoria/678935" TargetMode="External"/><Relationship Id="rId22" Type="http://schemas.openxmlformats.org/officeDocument/2006/relationships/hyperlink" Target="https://www.pap.hacienda.gob.es/bdnstrans/GE/es/convocatoria/674963" TargetMode="External"/><Relationship Id="rId27" Type="http://schemas.openxmlformats.org/officeDocument/2006/relationships/hyperlink" Target="https://www.pap.hacienda.gob.es/bdnstrans/GE/es/convocatoria/603796" TargetMode="External"/><Relationship Id="rId30" Type="http://schemas.openxmlformats.org/officeDocument/2006/relationships/hyperlink" Target="https://www.pap.hacienda.gob.es/bdnstrans/GE/es/convocatoria/643575" TargetMode="External"/><Relationship Id="rId35" Type="http://schemas.openxmlformats.org/officeDocument/2006/relationships/hyperlink" Target="https://www.pap.hacienda.gob.es/bdnstrans/GE/es/convocatoria/699179" TargetMode="External"/><Relationship Id="rId43" Type="http://schemas.openxmlformats.org/officeDocument/2006/relationships/hyperlink" Target="https://www.pap.hacienda.gob.es/bdnstrans/GE/es/convocatoria/631267" TargetMode="External"/><Relationship Id="rId48" Type="http://schemas.openxmlformats.org/officeDocument/2006/relationships/hyperlink" Target="https://www.pap.hacienda.gob.es/bdnstrans/GE/es/convocatoria/574654" TargetMode="External"/><Relationship Id="rId56" Type="http://schemas.openxmlformats.org/officeDocument/2006/relationships/hyperlink" Target="https://www.pap.hacienda.gob.es/bdnstrans/GE/es/convocatoria/631224" TargetMode="External"/><Relationship Id="rId64" Type="http://schemas.openxmlformats.org/officeDocument/2006/relationships/hyperlink" Target="https://www.pap.hacienda.gob.es/bdnstrans/GE/es/convocatoria/621432" TargetMode="External"/><Relationship Id="rId69" Type="http://schemas.openxmlformats.org/officeDocument/2006/relationships/hyperlink" Target="https://www.pap.hacienda.gob.es/bdnstrans/GE/es/convocatoria/668520" TargetMode="External"/><Relationship Id="rId77" Type="http://schemas.openxmlformats.org/officeDocument/2006/relationships/hyperlink" Target="https://www.pap.hacienda.gob.es/bdnstrans/GE/es/convocatoria/607030" TargetMode="External"/><Relationship Id="rId100" Type="http://schemas.openxmlformats.org/officeDocument/2006/relationships/hyperlink" Target="https://www.pap.hacienda.gob.es/bdnstrans/GE/es/convocatoria/625749" TargetMode="External"/><Relationship Id="rId105" Type="http://schemas.openxmlformats.org/officeDocument/2006/relationships/printerSettings" Target="../printerSettings/printerSettings3.bin"/><Relationship Id="rId8" Type="http://schemas.openxmlformats.org/officeDocument/2006/relationships/hyperlink" Target="https://www.pap.hacienda.gob.es/bdnstrans/GE/es/convocatoria/633664" TargetMode="External"/><Relationship Id="rId51" Type="http://schemas.openxmlformats.org/officeDocument/2006/relationships/hyperlink" Target="https://www.pap.hacienda.gob.es/bdnstrans/GE/es/convocatoria/597306" TargetMode="External"/><Relationship Id="rId72" Type="http://schemas.openxmlformats.org/officeDocument/2006/relationships/hyperlink" Target="https://www.pap.hacienda.gob.es/bdnstrans/GE/es/convocatoria/622147" TargetMode="External"/><Relationship Id="rId80" Type="http://schemas.openxmlformats.org/officeDocument/2006/relationships/hyperlink" Target="https://www.pap.hacienda.gob.es/bdnstrans/GE/es/convocatoria/607046" TargetMode="External"/><Relationship Id="rId85" Type="http://schemas.openxmlformats.org/officeDocument/2006/relationships/hyperlink" Target="https://www.pap.hacienda.gob.es/bdnstrans/GE/es/convocatoria/607030" TargetMode="External"/><Relationship Id="rId93" Type="http://schemas.openxmlformats.org/officeDocument/2006/relationships/hyperlink" Target="https://www.pap.hacienda.gob.es/bdnstrans/GE/es/convocatoria/617692" TargetMode="External"/><Relationship Id="rId98" Type="http://schemas.openxmlformats.org/officeDocument/2006/relationships/hyperlink" Target="https://www.pap.hacienda.gob.es/bdnstrans/GE/es/convocatoria/686074" TargetMode="External"/><Relationship Id="rId3" Type="http://schemas.openxmlformats.org/officeDocument/2006/relationships/hyperlink" Target="https://www.pap.hacienda.gob.es/bdnstrans/GE/es/convocatoria/659365" TargetMode="External"/><Relationship Id="rId12" Type="http://schemas.openxmlformats.org/officeDocument/2006/relationships/hyperlink" Target="https://www.pap.hacienda.gob.es/bdnstrans/GE/es/convocatoria/599438" TargetMode="External"/><Relationship Id="rId17" Type="http://schemas.openxmlformats.org/officeDocument/2006/relationships/hyperlink" Target="https://www.pap.hacienda.gob.es/bdnstrans/GE/es/convocatoria/618227" TargetMode="External"/><Relationship Id="rId25" Type="http://schemas.openxmlformats.org/officeDocument/2006/relationships/hyperlink" Target="https://www.pap.hacienda.gob.es/bdnstrans/GE/es/convocatoria/601551" TargetMode="External"/><Relationship Id="rId33" Type="http://schemas.openxmlformats.org/officeDocument/2006/relationships/hyperlink" Target="https://www.pap.hacienda.gob.es/bdnstrans/GE/es/convocatoria/660595" TargetMode="External"/><Relationship Id="rId38" Type="http://schemas.openxmlformats.org/officeDocument/2006/relationships/hyperlink" Target="https://www.pap.hacienda.gob.es/bdnstrans/GE/es/convocatoria/686289" TargetMode="External"/><Relationship Id="rId46" Type="http://schemas.openxmlformats.org/officeDocument/2006/relationships/hyperlink" Target="https://www.pap.hacienda.gob.es/bdnstrans/GE/es/convocatoria/683794" TargetMode="External"/><Relationship Id="rId59" Type="http://schemas.openxmlformats.org/officeDocument/2006/relationships/hyperlink" Target="https://www.pap.hacienda.gob.es/bdnstrans/GE/es/convocatoria/697930" TargetMode="External"/><Relationship Id="rId67" Type="http://schemas.openxmlformats.org/officeDocument/2006/relationships/hyperlink" Target="https://www.pap.hacienda.gob.es/bdnstrans/GE/es/convocatoria/621411" TargetMode="External"/><Relationship Id="rId103" Type="http://schemas.openxmlformats.org/officeDocument/2006/relationships/hyperlink" Target="https://www.pap.hacienda.gob.es/bdnstrans/GE/es/convocatoria/665348" TargetMode="External"/><Relationship Id="rId20" Type="http://schemas.openxmlformats.org/officeDocument/2006/relationships/hyperlink" Target="https://www.pap.hacienda.gob.es/bdnstrans/GE/es/convocatoria/627233" TargetMode="External"/><Relationship Id="rId41" Type="http://schemas.openxmlformats.org/officeDocument/2006/relationships/hyperlink" Target="https://www.pap.hacienda.gob.es/bdnstrans/GE/es/convocatoria/664624" TargetMode="External"/><Relationship Id="rId54" Type="http://schemas.openxmlformats.org/officeDocument/2006/relationships/hyperlink" Target="https://www.pap.hacienda.gob.es/bdnstrans/GE/es/convocatoria/613430" TargetMode="External"/><Relationship Id="rId62" Type="http://schemas.openxmlformats.org/officeDocument/2006/relationships/hyperlink" Target="https://www.pap.hacienda.gob.es/bdnstrans/GE/es/convocatoria/593072" TargetMode="External"/><Relationship Id="rId70" Type="http://schemas.openxmlformats.org/officeDocument/2006/relationships/hyperlink" Target="https://www.pap.hacienda.gob.es/bdnstrans/GE/es/convocatoria/643303" TargetMode="External"/><Relationship Id="rId75" Type="http://schemas.openxmlformats.org/officeDocument/2006/relationships/hyperlink" Target="https://www.pap.hacienda.gob.es/bdnstrans/GE/es/convocatoria/590074" TargetMode="External"/><Relationship Id="rId83" Type="http://schemas.openxmlformats.org/officeDocument/2006/relationships/hyperlink" Target="https://www.pap.hacienda.gob.es/bdnstrans/GE/es/convocatoria/590074" TargetMode="External"/><Relationship Id="rId88" Type="http://schemas.openxmlformats.org/officeDocument/2006/relationships/hyperlink" Target="https://www.pap.hacienda.gob.es/bdnstrans/GE/es/convocatoria/607040" TargetMode="External"/><Relationship Id="rId91" Type="http://schemas.openxmlformats.org/officeDocument/2006/relationships/hyperlink" Target="https://www.pap.hacienda.gob.es/bdnstrans/GE/es/convocatoria/607047" TargetMode="External"/><Relationship Id="rId96" Type="http://schemas.openxmlformats.org/officeDocument/2006/relationships/hyperlink" Target="https://www.pap.hacienda.gob.es/bdnstrans/GE/es/convocatoria/661892" TargetMode="Externa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11264" TargetMode="External"/><Relationship Id="rId15" Type="http://schemas.openxmlformats.org/officeDocument/2006/relationships/hyperlink" Target="https://www.pap.hacienda.gob.es/bdnstrans/GE/es/convocatoria/611539" TargetMode="External"/><Relationship Id="rId23" Type="http://schemas.openxmlformats.org/officeDocument/2006/relationships/hyperlink" Target="https://www.pap.hacienda.gob.es/bdnstrans/GE/es/convocatoria/675008" TargetMode="External"/><Relationship Id="rId28" Type="http://schemas.openxmlformats.org/officeDocument/2006/relationships/hyperlink" Target="https://www.pap.hacienda.gob.es/bdnstrans/GE/es/convocatoria/616270" TargetMode="External"/><Relationship Id="rId36" Type="http://schemas.openxmlformats.org/officeDocument/2006/relationships/hyperlink" Target="https://www.pap.hacienda.gob.es/bdnstrans/GE/es/convocatoria/684677" TargetMode="External"/><Relationship Id="rId49" Type="http://schemas.openxmlformats.org/officeDocument/2006/relationships/hyperlink" Target="https://www.pap.hacienda.gob.es/bdnstrans/GE/es/convocatoria/597225" TargetMode="External"/><Relationship Id="rId57" Type="http://schemas.openxmlformats.org/officeDocument/2006/relationships/hyperlink" Target="https://www.pap.hacienda.gob.es/bdnstrans/GE/es/convocatoria/663009" TargetMode="External"/><Relationship Id="rId106" Type="http://schemas.openxmlformats.org/officeDocument/2006/relationships/vmlDrawing" Target="../drawings/vmlDrawing4.vml"/><Relationship Id="rId10" Type="http://schemas.openxmlformats.org/officeDocument/2006/relationships/hyperlink" Target="https://www.pap.hacienda.gob.es/bdnstrans/GE/es/convocatoria/630447" TargetMode="External"/><Relationship Id="rId31" Type="http://schemas.openxmlformats.org/officeDocument/2006/relationships/hyperlink" Target="https://www.pap.hacienda.gob.es/bdnstrans/GE/es/convocatoria/651030" TargetMode="External"/><Relationship Id="rId44" Type="http://schemas.openxmlformats.org/officeDocument/2006/relationships/hyperlink" Target="https://www.pap.hacienda.gob.es/bdnstrans/GE/es/convocatoria/631277" TargetMode="External"/><Relationship Id="rId52" Type="http://schemas.openxmlformats.org/officeDocument/2006/relationships/hyperlink" Target="https://www.pap.hacienda.gob.es/bdnstrans/GE/es/convocatoria/612227" TargetMode="External"/><Relationship Id="rId60" Type="http://schemas.openxmlformats.org/officeDocument/2006/relationships/hyperlink" Target="https://www.pap.hacienda.gob.es/bdnstrans/GE/es/convocatoria/697939" TargetMode="External"/><Relationship Id="rId65" Type="http://schemas.openxmlformats.org/officeDocument/2006/relationships/hyperlink" Target="https://www.pap.hacienda.gob.es/bdnstrans/GE/es/convocatoria/621441" TargetMode="External"/><Relationship Id="rId73" Type="http://schemas.openxmlformats.org/officeDocument/2006/relationships/hyperlink" Target="https://www.pap.hacienda.gob.es/bdnstrans/GE/es/convocatoria/650951" TargetMode="External"/><Relationship Id="rId78" Type="http://schemas.openxmlformats.org/officeDocument/2006/relationships/hyperlink" Target="https://www.pap.hacienda.gob.es/bdnstrans/GE/es/convocatoria/607032" TargetMode="External"/><Relationship Id="rId81" Type="http://schemas.openxmlformats.org/officeDocument/2006/relationships/hyperlink" Target="https://www.pap.hacienda.gob.es/bdnstrans/GE/es/convocatoria/607049" TargetMode="External"/><Relationship Id="rId86" Type="http://schemas.openxmlformats.org/officeDocument/2006/relationships/hyperlink" Target="https://www.pap.hacienda.gob.es/bdnstrans/GE/es/convocatoria/607032" TargetMode="External"/><Relationship Id="rId94" Type="http://schemas.openxmlformats.org/officeDocument/2006/relationships/hyperlink" Target="https://www.pap.hacienda.gob.es/bdnstrans/GE/es/convocatoria/617702" TargetMode="External"/><Relationship Id="rId99" Type="http://schemas.openxmlformats.org/officeDocument/2006/relationships/hyperlink" Target="https://www.pap.hacienda.gob.es/bdnstrans/GE/es/convocatoria/628046" TargetMode="External"/><Relationship Id="rId101" Type="http://schemas.openxmlformats.org/officeDocument/2006/relationships/hyperlink" Target="https://www.pap.hacienda.gob.es/bdnstrans/GE/es/convocatoria/668465" TargetMode="External"/><Relationship Id="rId4" Type="http://schemas.openxmlformats.org/officeDocument/2006/relationships/hyperlink" Target="https://www.pap.hacienda.gob.es/bdnstrans/GE/es/convocatoria/695189" TargetMode="External"/><Relationship Id="rId9" Type="http://schemas.openxmlformats.org/officeDocument/2006/relationships/hyperlink" Target="https://www.pap.hacienda.gob.es/bdnstrans/GE/es/convocatoria/704392" TargetMode="External"/><Relationship Id="rId13" Type="http://schemas.openxmlformats.org/officeDocument/2006/relationships/hyperlink" Target="https://www.pap.hacienda.gob.es/bdnstrans/GE/es/convocatoria/599608" TargetMode="External"/><Relationship Id="rId18" Type="http://schemas.openxmlformats.org/officeDocument/2006/relationships/hyperlink" Target="https://www.pap.hacienda.gob.es/bdnstrans/GE/es/convocatoria/618230" TargetMode="External"/><Relationship Id="rId39" Type="http://schemas.openxmlformats.org/officeDocument/2006/relationships/hyperlink" Target="https://www.pap.hacienda.gob.es/bdnstrans/GE/es/convocatoria/703657" TargetMode="External"/><Relationship Id="rId34" Type="http://schemas.openxmlformats.org/officeDocument/2006/relationships/hyperlink" Target="https://www.pap.hacienda.gob.es/bdnstrans/GE/es/convocatoria/637183" TargetMode="External"/><Relationship Id="rId50" Type="http://schemas.openxmlformats.org/officeDocument/2006/relationships/hyperlink" Target="https://www.pap.hacienda.gob.es/bdnstrans/GE/es/convocatoria/597302" TargetMode="External"/><Relationship Id="rId55" Type="http://schemas.openxmlformats.org/officeDocument/2006/relationships/hyperlink" Target="https://www.pap.hacienda.gob.es/bdnstrans/GE/es/convocatoria/629154" TargetMode="External"/><Relationship Id="rId76" Type="http://schemas.openxmlformats.org/officeDocument/2006/relationships/hyperlink" Target="https://www.pap.hacienda.gob.es/bdnstrans/GE/es/convocatoria/607026" TargetMode="External"/><Relationship Id="rId97" Type="http://schemas.openxmlformats.org/officeDocument/2006/relationships/hyperlink" Target="https://www.pap.hacienda.gob.es/bdnstrans/GE/es/convocatoria/701840" TargetMode="External"/><Relationship Id="rId104" Type="http://schemas.openxmlformats.org/officeDocument/2006/relationships/hyperlink" Target="https://www.pap.hacienda.gob.es/bdnstrans/GE/es/convocatoria/64397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79998168889431442"/>
    <pageSetUpPr fitToPage="1"/>
  </sheetPr>
  <dimension ref="A1:R151"/>
  <sheetViews>
    <sheetView topLeftCell="A19" workbookViewId="0">
      <selection activeCell="J22" sqref="J22"/>
    </sheetView>
  </sheetViews>
  <sheetFormatPr baseColWidth="10" defaultColWidth="11.42578125" defaultRowHeight="15" x14ac:dyDescent="0.25"/>
  <cols>
    <col min="1" max="1" width="6.5703125" customWidth="1"/>
    <col min="2" max="2" width="36.7109375" customWidth="1"/>
    <col min="3" max="3" width="5.140625" customWidth="1"/>
    <col min="4" max="4" width="20" customWidth="1"/>
    <col min="5" max="5" width="56.85546875" customWidth="1"/>
    <col min="6" max="6" width="23.42578125" customWidth="1"/>
    <col min="7" max="7" width="9.7109375" customWidth="1"/>
    <col min="8" max="8" width="12.140625" customWidth="1"/>
    <col min="9" max="9" width="14.5703125" bestFit="1" customWidth="1"/>
    <col min="10" max="11" width="10.28515625" customWidth="1"/>
    <col min="12" max="12" width="12.28515625" customWidth="1"/>
    <col min="13" max="13" width="12.5703125" customWidth="1"/>
    <col min="14" max="14" width="12.42578125" customWidth="1"/>
    <col min="15" max="15" width="12.85546875" customWidth="1"/>
  </cols>
  <sheetData>
    <row r="1" spans="1:3" ht="21" x14ac:dyDescent="0.35">
      <c r="A1" s="24" t="s">
        <v>145</v>
      </c>
      <c r="B1" s="23"/>
    </row>
    <row r="2" spans="1:3" x14ac:dyDescent="0.25">
      <c r="A2" s="26" t="s">
        <v>254</v>
      </c>
      <c r="B2" s="25"/>
      <c r="C2" t="s">
        <v>271</v>
      </c>
    </row>
    <row r="3" spans="1:3" ht="15" customHeight="1" x14ac:dyDescent="0.25">
      <c r="A3" s="26" t="s">
        <v>134</v>
      </c>
      <c r="B3" s="25"/>
      <c r="C3" t="s">
        <v>245</v>
      </c>
    </row>
    <row r="4" spans="1:3" x14ac:dyDescent="0.25">
      <c r="A4" s="26" t="s">
        <v>135</v>
      </c>
      <c r="B4" s="25"/>
      <c r="C4" t="s">
        <v>246</v>
      </c>
    </row>
    <row r="5" spans="1:3" x14ac:dyDescent="0.25">
      <c r="A5" s="84" t="s">
        <v>165</v>
      </c>
      <c r="B5" s="85"/>
      <c r="C5" t="s">
        <v>272</v>
      </c>
    </row>
    <row r="6" spans="1:3" x14ac:dyDescent="0.25">
      <c r="A6" s="26" t="s">
        <v>235</v>
      </c>
      <c r="B6" s="25"/>
      <c r="C6" t="s">
        <v>236</v>
      </c>
    </row>
    <row r="7" spans="1:3" x14ac:dyDescent="0.25">
      <c r="A7" s="26" t="s">
        <v>234</v>
      </c>
      <c r="B7" s="25"/>
      <c r="C7" t="s">
        <v>237</v>
      </c>
    </row>
    <row r="8" spans="1:3" x14ac:dyDescent="0.25">
      <c r="A8" s="38" t="s">
        <v>146</v>
      </c>
      <c r="B8" s="39"/>
      <c r="C8" t="s">
        <v>247</v>
      </c>
    </row>
    <row r="9" spans="1:3" x14ac:dyDescent="0.25">
      <c r="A9" s="38" t="s">
        <v>274</v>
      </c>
      <c r="B9" s="39"/>
      <c r="C9" t="s">
        <v>273</v>
      </c>
    </row>
    <row r="10" spans="1:3" x14ac:dyDescent="0.25">
      <c r="A10" s="27" t="s">
        <v>0</v>
      </c>
      <c r="B10" s="28"/>
      <c r="C10" t="s">
        <v>248</v>
      </c>
    </row>
    <row r="11" spans="1:3" x14ac:dyDescent="0.25">
      <c r="A11" s="29" t="s">
        <v>141</v>
      </c>
      <c r="B11" s="30"/>
      <c r="C11" t="s">
        <v>147</v>
      </c>
    </row>
    <row r="12" spans="1:3" x14ac:dyDescent="0.25">
      <c r="A12" s="29" t="s">
        <v>142</v>
      </c>
      <c r="B12" s="30"/>
      <c r="C12" t="s">
        <v>249</v>
      </c>
    </row>
    <row r="13" spans="1:3" x14ac:dyDescent="0.25">
      <c r="A13" s="29" t="s">
        <v>143</v>
      </c>
      <c r="B13" s="30"/>
      <c r="C13" t="s">
        <v>250</v>
      </c>
    </row>
    <row r="14" spans="1:3" x14ac:dyDescent="0.25">
      <c r="A14" s="31" t="s">
        <v>238</v>
      </c>
      <c r="B14" s="30"/>
      <c r="C14" t="s">
        <v>251</v>
      </c>
    </row>
    <row r="15" spans="1:3" ht="15.75" customHeight="1" x14ac:dyDescent="0.25">
      <c r="A15" s="31" t="s">
        <v>166</v>
      </c>
      <c r="B15" s="30"/>
      <c r="C15" t="s">
        <v>239</v>
      </c>
    </row>
    <row r="16" spans="1:3" x14ac:dyDescent="0.25">
      <c r="A16" s="31" t="s">
        <v>164</v>
      </c>
      <c r="B16" s="30"/>
      <c r="C16" t="s">
        <v>252</v>
      </c>
    </row>
    <row r="17" spans="1:18" s="67" customFormat="1" x14ac:dyDescent="0.2">
      <c r="A17" s="66"/>
      <c r="B17" s="61"/>
      <c r="C17" s="62" t="s">
        <v>155</v>
      </c>
      <c r="D17" s="57">
        <v>116</v>
      </c>
      <c r="E17" s="63">
        <v>131</v>
      </c>
      <c r="F17" s="64">
        <v>131</v>
      </c>
      <c r="G17" s="57">
        <v>109</v>
      </c>
      <c r="H17" s="62" t="s">
        <v>157</v>
      </c>
      <c r="I17" s="65">
        <v>526279560.34999979</v>
      </c>
      <c r="J17" s="65"/>
      <c r="K17" s="65"/>
      <c r="L17" s="62" t="s">
        <v>157</v>
      </c>
      <c r="M17" s="65">
        <v>455829541.75999987</v>
      </c>
      <c r="N17" s="65">
        <v>323287351.22000003</v>
      </c>
      <c r="O17" s="65">
        <v>93512842.629999995</v>
      </c>
    </row>
    <row r="18" spans="1:18" s="64" customFormat="1" ht="15" customHeight="1" x14ac:dyDescent="0.25">
      <c r="A18" s="80" t="s">
        <v>523</v>
      </c>
      <c r="B18" s="80"/>
      <c r="C18" s="62" t="s">
        <v>156</v>
      </c>
      <c r="D18" s="58">
        <f>COUNTIF(D21:D2200,"*.I*")</f>
        <v>120</v>
      </c>
      <c r="E18" s="68">
        <f>SUBTOTAL(3,E21:E1001)</f>
        <v>131</v>
      </c>
      <c r="F18" s="70">
        <f>SUBTOTAL(3,F21:F1001)</f>
        <v>131</v>
      </c>
      <c r="G18" s="58">
        <f>COUNTIF(G21:G1001,"*pg*")</f>
        <v>110</v>
      </c>
      <c r="H18" s="62" t="s">
        <v>157</v>
      </c>
      <c r="I18" s="69">
        <f>SUBTOTAL(9,I21:I1001)</f>
        <v>532614133.15999979</v>
      </c>
      <c r="J18" s="69"/>
      <c r="K18" s="69"/>
      <c r="L18" s="62" t="s">
        <v>157</v>
      </c>
      <c r="M18" s="69">
        <f t="shared" ref="M18:O18" si="0">SUBTOTAL(9,M21:M1001)</f>
        <v>465621184.69999987</v>
      </c>
      <c r="N18" s="69">
        <f t="shared" si="0"/>
        <v>337592667.15000004</v>
      </c>
      <c r="O18" s="69">
        <f t="shared" si="0"/>
        <v>97029115.63000004</v>
      </c>
    </row>
    <row r="19" spans="1:18" s="1" customFormat="1" ht="15.75" customHeight="1" x14ac:dyDescent="0.2">
      <c r="C19" s="16"/>
      <c r="D19" s="16"/>
      <c r="E19" s="17"/>
      <c r="G19" s="81" t="s">
        <v>152</v>
      </c>
      <c r="H19" s="83"/>
      <c r="J19" s="81" t="s">
        <v>148</v>
      </c>
      <c r="K19" s="82"/>
      <c r="L19" s="82"/>
      <c r="M19" s="82"/>
      <c r="N19" s="82"/>
      <c r="O19" s="83"/>
    </row>
    <row r="20" spans="1:18" s="2" customFormat="1" ht="63.75" x14ac:dyDescent="0.25">
      <c r="A20" s="22" t="s">
        <v>254</v>
      </c>
      <c r="B20" s="22" t="s">
        <v>134</v>
      </c>
      <c r="C20" s="22" t="s">
        <v>135</v>
      </c>
      <c r="D20" s="53" t="s">
        <v>233</v>
      </c>
      <c r="E20" s="22" t="s">
        <v>235</v>
      </c>
      <c r="F20" s="22" t="s">
        <v>234</v>
      </c>
      <c r="G20" s="40" t="s">
        <v>146</v>
      </c>
      <c r="H20" s="40" t="s">
        <v>274</v>
      </c>
      <c r="I20" s="32" t="s">
        <v>0</v>
      </c>
      <c r="J20" s="33" t="s">
        <v>141</v>
      </c>
      <c r="K20" s="33" t="s">
        <v>142</v>
      </c>
      <c r="L20" s="33" t="s">
        <v>143</v>
      </c>
      <c r="M20" s="34" t="s">
        <v>238</v>
      </c>
      <c r="N20" s="34" t="s">
        <v>166</v>
      </c>
      <c r="O20" s="34" t="s">
        <v>164</v>
      </c>
      <c r="R20" s="3"/>
    </row>
    <row r="21" spans="1:18" s="4" customFormat="1" ht="38.25" x14ac:dyDescent="0.25">
      <c r="A21" s="35" t="s">
        <v>153</v>
      </c>
      <c r="B21" s="48" t="s">
        <v>524</v>
      </c>
      <c r="C21" s="35" t="s">
        <v>525</v>
      </c>
      <c r="D21" s="48" t="s">
        <v>526</v>
      </c>
      <c r="E21" s="48" t="s">
        <v>517</v>
      </c>
      <c r="F21" s="48" t="s">
        <v>5</v>
      </c>
      <c r="G21" s="35" t="s">
        <v>527</v>
      </c>
      <c r="H21" s="47" t="s">
        <v>528</v>
      </c>
      <c r="I21" s="36">
        <v>6771691</v>
      </c>
      <c r="J21" s="45" t="s">
        <v>529</v>
      </c>
      <c r="K21" s="45">
        <v>447</v>
      </c>
      <c r="L21" s="45" t="s">
        <v>530</v>
      </c>
      <c r="M21" s="36">
        <v>6771691</v>
      </c>
      <c r="N21" s="37">
        <v>6581313.8499999996</v>
      </c>
      <c r="O21" s="37">
        <v>605773</v>
      </c>
    </row>
    <row r="22" spans="1:18" s="4" customFormat="1" ht="38.25" x14ac:dyDescent="0.25">
      <c r="A22" s="35" t="s">
        <v>154</v>
      </c>
      <c r="B22" s="48" t="s">
        <v>524</v>
      </c>
      <c r="C22" s="35" t="s">
        <v>525</v>
      </c>
      <c r="D22" s="48" t="s">
        <v>531</v>
      </c>
      <c r="E22" s="48" t="s">
        <v>167</v>
      </c>
      <c r="F22" s="48" t="s">
        <v>2</v>
      </c>
      <c r="G22" s="35" t="s">
        <v>532</v>
      </c>
      <c r="H22" s="47" t="s">
        <v>528</v>
      </c>
      <c r="I22" s="36">
        <v>12540934</v>
      </c>
      <c r="J22" s="45" t="s">
        <v>529</v>
      </c>
      <c r="K22" s="45">
        <v>464</v>
      </c>
      <c r="L22" s="45" t="s">
        <v>533</v>
      </c>
      <c r="M22" s="36">
        <v>12540934</v>
      </c>
      <c r="N22" s="37">
        <v>9412045.0199999977</v>
      </c>
      <c r="O22" s="37">
        <v>6749305.7200000007</v>
      </c>
    </row>
    <row r="23" spans="1:18" ht="38.25" x14ac:dyDescent="0.25">
      <c r="A23" s="35" t="s">
        <v>275</v>
      </c>
      <c r="B23" s="48" t="s">
        <v>524</v>
      </c>
      <c r="C23" s="35" t="s">
        <v>534</v>
      </c>
      <c r="D23" s="48" t="s">
        <v>535</v>
      </c>
      <c r="E23" s="48" t="s">
        <v>121</v>
      </c>
      <c r="F23" s="48" t="s">
        <v>5</v>
      </c>
      <c r="G23" s="35" t="s">
        <v>536</v>
      </c>
      <c r="H23" s="47" t="s">
        <v>537</v>
      </c>
      <c r="I23" s="36">
        <v>2215707</v>
      </c>
      <c r="J23" s="45" t="s">
        <v>529</v>
      </c>
      <c r="K23" s="45">
        <v>276</v>
      </c>
      <c r="L23" s="45" t="s">
        <v>538</v>
      </c>
      <c r="M23" s="36">
        <v>2215707</v>
      </c>
      <c r="N23" s="37">
        <v>1703894.78</v>
      </c>
      <c r="O23" s="37">
        <v>1439574.81</v>
      </c>
    </row>
    <row r="24" spans="1:18" ht="38.25" x14ac:dyDescent="0.25">
      <c r="A24" s="35" t="s">
        <v>276</v>
      </c>
      <c r="B24" s="48" t="s">
        <v>524</v>
      </c>
      <c r="C24" s="35" t="s">
        <v>534</v>
      </c>
      <c r="D24" s="48" t="s">
        <v>535</v>
      </c>
      <c r="E24" s="48" t="s">
        <v>168</v>
      </c>
      <c r="F24" s="48" t="s">
        <v>5</v>
      </c>
      <c r="G24" s="35" t="s">
        <v>539</v>
      </c>
      <c r="H24" s="47" t="s">
        <v>540</v>
      </c>
      <c r="I24" s="36">
        <v>28761049</v>
      </c>
      <c r="J24" s="45" t="s">
        <v>529</v>
      </c>
      <c r="K24" s="45">
        <v>314</v>
      </c>
      <c r="L24" s="45" t="s">
        <v>541</v>
      </c>
      <c r="M24" s="36">
        <v>28761049</v>
      </c>
      <c r="N24" s="74">
        <v>21117328.710000001</v>
      </c>
      <c r="O24" s="37">
        <v>4199542.26</v>
      </c>
    </row>
    <row r="25" spans="1:18" ht="51" x14ac:dyDescent="0.25">
      <c r="A25" s="35" t="s">
        <v>277</v>
      </c>
      <c r="B25" s="48" t="s">
        <v>542</v>
      </c>
      <c r="C25" s="35" t="s">
        <v>525</v>
      </c>
      <c r="D25" s="48" t="s">
        <v>536</v>
      </c>
      <c r="E25" s="48" t="s">
        <v>124</v>
      </c>
      <c r="F25" s="48" t="s">
        <v>8</v>
      </c>
      <c r="G25" s="35" t="s">
        <v>543</v>
      </c>
      <c r="H25" s="47" t="s">
        <v>544</v>
      </c>
      <c r="I25" s="36">
        <v>47196000</v>
      </c>
      <c r="J25" s="45" t="s">
        <v>545</v>
      </c>
      <c r="K25" s="45">
        <v>433</v>
      </c>
      <c r="L25" s="45" t="s">
        <v>546</v>
      </c>
      <c r="M25" s="36">
        <v>35052000</v>
      </c>
      <c r="N25" s="74">
        <v>25409348.5</v>
      </c>
      <c r="O25" s="37">
        <v>2562652.69</v>
      </c>
    </row>
    <row r="26" spans="1:18" ht="51" x14ac:dyDescent="0.25">
      <c r="A26" s="35" t="s">
        <v>547</v>
      </c>
      <c r="B26" s="48" t="s">
        <v>542</v>
      </c>
      <c r="C26" s="35" t="s">
        <v>534</v>
      </c>
      <c r="D26" s="48" t="s">
        <v>536</v>
      </c>
      <c r="E26" s="48" t="s">
        <v>123</v>
      </c>
      <c r="F26" s="48" t="s">
        <v>8</v>
      </c>
      <c r="G26" s="35" t="s">
        <v>543</v>
      </c>
      <c r="H26" s="47" t="s">
        <v>544</v>
      </c>
      <c r="I26" s="36">
        <v>13800000</v>
      </c>
      <c r="J26" s="45" t="s">
        <v>545</v>
      </c>
      <c r="K26" s="45">
        <v>433</v>
      </c>
      <c r="L26" s="45" t="s">
        <v>548</v>
      </c>
      <c r="M26" s="36">
        <v>13800000</v>
      </c>
      <c r="N26" s="74">
        <v>0</v>
      </c>
      <c r="O26" s="37">
        <v>0</v>
      </c>
    </row>
    <row r="27" spans="1:18" ht="51" x14ac:dyDescent="0.25">
      <c r="A27" s="35" t="s">
        <v>278</v>
      </c>
      <c r="B27" s="48" t="s">
        <v>542</v>
      </c>
      <c r="C27" s="35" t="s">
        <v>549</v>
      </c>
      <c r="D27" s="48" t="s">
        <v>550</v>
      </c>
      <c r="E27" s="48" t="s">
        <v>125</v>
      </c>
      <c r="F27" s="48" t="s">
        <v>8</v>
      </c>
      <c r="G27" s="35" t="s">
        <v>536</v>
      </c>
      <c r="H27" s="47" t="s">
        <v>537</v>
      </c>
      <c r="I27" s="36">
        <v>22125000</v>
      </c>
      <c r="J27" s="45" t="s">
        <v>529</v>
      </c>
      <c r="K27" s="45">
        <v>278</v>
      </c>
      <c r="L27" s="45" t="s">
        <v>551</v>
      </c>
      <c r="M27" s="36">
        <v>22125000</v>
      </c>
      <c r="N27" s="37">
        <v>21686374.27</v>
      </c>
      <c r="O27" s="37">
        <v>950879.26</v>
      </c>
    </row>
    <row r="28" spans="1:18" ht="51" x14ac:dyDescent="0.25">
      <c r="A28" s="35" t="s">
        <v>279</v>
      </c>
      <c r="B28" s="48" t="s">
        <v>542</v>
      </c>
      <c r="C28" s="35" t="s">
        <v>552</v>
      </c>
      <c r="D28" s="48" t="s">
        <v>553</v>
      </c>
      <c r="E28" s="48" t="s">
        <v>130</v>
      </c>
      <c r="F28" s="48" t="s">
        <v>8</v>
      </c>
      <c r="G28" s="35" t="s">
        <v>536</v>
      </c>
      <c r="H28" s="47" t="s">
        <v>537</v>
      </c>
      <c r="I28" s="36">
        <v>3415000</v>
      </c>
      <c r="J28" s="45" t="s">
        <v>529</v>
      </c>
      <c r="K28" s="45">
        <v>382</v>
      </c>
      <c r="L28" s="45" t="s">
        <v>554</v>
      </c>
      <c r="M28" s="36">
        <v>3415000</v>
      </c>
      <c r="N28" s="37">
        <v>3292060</v>
      </c>
      <c r="O28" s="37">
        <v>0</v>
      </c>
    </row>
    <row r="29" spans="1:18" ht="51" x14ac:dyDescent="0.25">
      <c r="A29" s="35" t="s">
        <v>555</v>
      </c>
      <c r="B29" s="48" t="s">
        <v>542</v>
      </c>
      <c r="C29" s="35" t="s">
        <v>556</v>
      </c>
      <c r="D29" s="48" t="s">
        <v>557</v>
      </c>
      <c r="E29" s="48" t="s">
        <v>169</v>
      </c>
      <c r="F29" s="48" t="s">
        <v>8</v>
      </c>
      <c r="G29" s="35" t="s">
        <v>558</v>
      </c>
      <c r="H29" s="47" t="s">
        <v>559</v>
      </c>
      <c r="I29" s="36">
        <v>445276</v>
      </c>
      <c r="J29" s="45" t="s">
        <v>529</v>
      </c>
      <c r="K29" s="45">
        <v>541</v>
      </c>
      <c r="L29" s="45" t="s">
        <v>560</v>
      </c>
      <c r="M29" s="36">
        <v>445276</v>
      </c>
      <c r="N29" s="37">
        <v>85051.7</v>
      </c>
      <c r="O29" s="37">
        <v>0</v>
      </c>
    </row>
    <row r="30" spans="1:18" ht="51" x14ac:dyDescent="0.25">
      <c r="A30" s="35" t="s">
        <v>561</v>
      </c>
      <c r="B30" s="48" t="s">
        <v>542</v>
      </c>
      <c r="C30" s="35" t="s">
        <v>556</v>
      </c>
      <c r="D30" s="48" t="s">
        <v>557</v>
      </c>
      <c r="E30" s="48" t="s">
        <v>242</v>
      </c>
      <c r="F30" s="48" t="s">
        <v>8</v>
      </c>
      <c r="G30" s="35" t="s">
        <v>536</v>
      </c>
      <c r="H30" s="47" t="s">
        <v>537</v>
      </c>
      <c r="I30" s="36">
        <v>1625213</v>
      </c>
      <c r="J30" s="45" t="s">
        <v>529</v>
      </c>
      <c r="K30" s="45">
        <v>544</v>
      </c>
      <c r="L30" s="45" t="s">
        <v>562</v>
      </c>
      <c r="M30" s="36">
        <v>1625213</v>
      </c>
      <c r="N30" s="37">
        <v>0</v>
      </c>
      <c r="O30" s="37">
        <v>0</v>
      </c>
    </row>
    <row r="31" spans="1:18" ht="25.5" x14ac:dyDescent="0.25">
      <c r="A31" s="35" t="s">
        <v>563</v>
      </c>
      <c r="B31" s="48" t="s">
        <v>542</v>
      </c>
      <c r="C31" s="35" t="s">
        <v>556</v>
      </c>
      <c r="D31" s="48" t="s">
        <v>557</v>
      </c>
      <c r="E31" s="48" t="s">
        <v>170</v>
      </c>
      <c r="F31" s="48" t="s">
        <v>11</v>
      </c>
      <c r="G31" s="35" t="s">
        <v>564</v>
      </c>
      <c r="H31" s="47" t="s">
        <v>559</v>
      </c>
      <c r="I31" s="36">
        <v>1517911</v>
      </c>
      <c r="J31" s="45" t="s">
        <v>529</v>
      </c>
      <c r="K31" s="45">
        <v>494</v>
      </c>
      <c r="L31" s="45" t="s">
        <v>565</v>
      </c>
      <c r="M31" s="36">
        <v>1517911</v>
      </c>
      <c r="N31" s="37">
        <v>9414175.6999999993</v>
      </c>
      <c r="O31" s="37">
        <v>839004.69000000006</v>
      </c>
    </row>
    <row r="32" spans="1:18" ht="38.25" x14ac:dyDescent="0.25">
      <c r="A32" s="35" t="s">
        <v>566</v>
      </c>
      <c r="B32" s="48" t="s">
        <v>542</v>
      </c>
      <c r="C32" s="35" t="s">
        <v>556</v>
      </c>
      <c r="D32" s="48" t="s">
        <v>557</v>
      </c>
      <c r="E32" s="48" t="s">
        <v>171</v>
      </c>
      <c r="F32" s="48" t="s">
        <v>13</v>
      </c>
      <c r="G32" s="35" t="s">
        <v>567</v>
      </c>
      <c r="H32" s="47" t="s">
        <v>568</v>
      </c>
      <c r="I32" s="36">
        <v>3098000</v>
      </c>
      <c r="J32" s="45" t="s">
        <v>529</v>
      </c>
      <c r="K32" s="45">
        <v>476</v>
      </c>
      <c r="L32" s="45" t="s">
        <v>569</v>
      </c>
      <c r="M32" s="36">
        <v>3098000</v>
      </c>
      <c r="N32" s="37">
        <v>3098000</v>
      </c>
      <c r="O32" s="37">
        <v>3098000</v>
      </c>
    </row>
    <row r="33" spans="1:15" ht="38.25" x14ac:dyDescent="0.25">
      <c r="A33" s="35" t="s">
        <v>280</v>
      </c>
      <c r="B33" s="48" t="s">
        <v>570</v>
      </c>
      <c r="C33" s="35" t="s">
        <v>549</v>
      </c>
      <c r="D33" s="48" t="s">
        <v>571</v>
      </c>
      <c r="E33" s="48" t="s">
        <v>172</v>
      </c>
      <c r="F33" s="48" t="s">
        <v>6</v>
      </c>
      <c r="G33" s="35" t="s">
        <v>572</v>
      </c>
      <c r="H33" s="47" t="s">
        <v>528</v>
      </c>
      <c r="I33" s="36">
        <v>847698.83000000007</v>
      </c>
      <c r="J33" s="45" t="s">
        <v>529</v>
      </c>
      <c r="K33" s="45">
        <v>459</v>
      </c>
      <c r="L33" s="45" t="s">
        <v>573</v>
      </c>
      <c r="M33" s="36">
        <v>621873.64</v>
      </c>
      <c r="N33" s="37">
        <v>429071.34</v>
      </c>
      <c r="O33" s="37">
        <v>75121.350000000006</v>
      </c>
    </row>
    <row r="34" spans="1:15" ht="38.25" x14ac:dyDescent="0.25">
      <c r="A34" s="35" t="s">
        <v>281</v>
      </c>
      <c r="B34" s="48" t="s">
        <v>570</v>
      </c>
      <c r="C34" s="35" t="s">
        <v>552</v>
      </c>
      <c r="D34" s="48" t="s">
        <v>574</v>
      </c>
      <c r="E34" s="48" t="s">
        <v>173</v>
      </c>
      <c r="F34" s="48" t="s">
        <v>6</v>
      </c>
      <c r="G34" s="35" t="s">
        <v>575</v>
      </c>
      <c r="H34" s="47" t="s">
        <v>528</v>
      </c>
      <c r="I34" s="36">
        <v>11336743</v>
      </c>
      <c r="J34" s="45" t="s">
        <v>529</v>
      </c>
      <c r="K34" s="45">
        <v>458</v>
      </c>
      <c r="L34" s="45" t="s">
        <v>576</v>
      </c>
      <c r="M34" s="36">
        <v>11336743.119999999</v>
      </c>
      <c r="N34" s="37">
        <v>11336743</v>
      </c>
      <c r="O34" s="37">
        <v>0</v>
      </c>
    </row>
    <row r="35" spans="1:15" ht="38.25" x14ac:dyDescent="0.25">
      <c r="A35" s="35" t="s">
        <v>577</v>
      </c>
      <c r="B35" s="48" t="s">
        <v>578</v>
      </c>
      <c r="C35" s="35" t="s">
        <v>534</v>
      </c>
      <c r="D35" s="48" t="s">
        <v>579</v>
      </c>
      <c r="E35" s="48" t="s">
        <v>102</v>
      </c>
      <c r="F35" s="48" t="s">
        <v>6</v>
      </c>
      <c r="G35" s="35" t="s">
        <v>536</v>
      </c>
      <c r="H35" s="47" t="s">
        <v>537</v>
      </c>
      <c r="I35" s="36">
        <v>1190920</v>
      </c>
      <c r="J35" s="45" t="s">
        <v>529</v>
      </c>
      <c r="K35" s="45">
        <v>499</v>
      </c>
      <c r="L35" s="45" t="s">
        <v>580</v>
      </c>
      <c r="M35" s="36">
        <v>1190920</v>
      </c>
      <c r="N35" s="37">
        <v>0</v>
      </c>
      <c r="O35" s="37">
        <v>0</v>
      </c>
    </row>
    <row r="36" spans="1:15" ht="38.25" x14ac:dyDescent="0.25">
      <c r="A36" s="35" t="s">
        <v>282</v>
      </c>
      <c r="B36" s="48" t="s">
        <v>578</v>
      </c>
      <c r="C36" s="35" t="s">
        <v>534</v>
      </c>
      <c r="D36" s="48" t="s">
        <v>581</v>
      </c>
      <c r="E36" s="48" t="s">
        <v>283</v>
      </c>
      <c r="F36" s="48" t="s">
        <v>6</v>
      </c>
      <c r="G36" s="35" t="s">
        <v>582</v>
      </c>
      <c r="H36" s="47" t="s">
        <v>583</v>
      </c>
      <c r="I36" s="36">
        <v>861956</v>
      </c>
      <c r="J36" s="45" t="s">
        <v>529</v>
      </c>
      <c r="K36" s="45">
        <v>498</v>
      </c>
      <c r="L36" s="45" t="s">
        <v>584</v>
      </c>
      <c r="M36" s="36">
        <v>861956</v>
      </c>
      <c r="N36" s="37">
        <v>861956</v>
      </c>
      <c r="O36" s="37">
        <v>0</v>
      </c>
    </row>
    <row r="37" spans="1:15" ht="38.25" x14ac:dyDescent="0.25">
      <c r="A37" s="35" t="s">
        <v>284</v>
      </c>
      <c r="B37" s="48" t="s">
        <v>578</v>
      </c>
      <c r="C37" s="35" t="s">
        <v>534</v>
      </c>
      <c r="D37" s="48" t="s">
        <v>579</v>
      </c>
      <c r="E37" s="48" t="s">
        <v>114</v>
      </c>
      <c r="F37" s="48" t="s">
        <v>6</v>
      </c>
      <c r="G37" s="35" t="s">
        <v>585</v>
      </c>
      <c r="H37" s="47" t="s">
        <v>540</v>
      </c>
      <c r="I37" s="36">
        <v>1306676.95</v>
      </c>
      <c r="J37" s="45" t="s">
        <v>529</v>
      </c>
      <c r="K37" s="45">
        <v>456</v>
      </c>
      <c r="L37" s="45" t="s">
        <v>586</v>
      </c>
      <c r="M37" s="36">
        <v>1306676.95</v>
      </c>
      <c r="N37" s="37">
        <v>892529.57</v>
      </c>
      <c r="O37" s="37">
        <v>0</v>
      </c>
    </row>
    <row r="38" spans="1:15" ht="38.25" x14ac:dyDescent="0.25">
      <c r="A38" s="35" t="s">
        <v>587</v>
      </c>
      <c r="B38" s="48" t="s">
        <v>578</v>
      </c>
      <c r="C38" s="35" t="s">
        <v>549</v>
      </c>
      <c r="D38" s="48" t="s">
        <v>588</v>
      </c>
      <c r="E38" s="48" t="s">
        <v>103</v>
      </c>
      <c r="F38" s="48" t="s">
        <v>6</v>
      </c>
      <c r="G38" s="35" t="s">
        <v>589</v>
      </c>
      <c r="H38" s="47" t="s">
        <v>528</v>
      </c>
      <c r="I38" s="36">
        <v>4725000</v>
      </c>
      <c r="J38" s="45" t="s">
        <v>529</v>
      </c>
      <c r="K38" s="45">
        <v>486</v>
      </c>
      <c r="L38" s="45" t="s">
        <v>590</v>
      </c>
      <c r="M38" s="36">
        <v>4725000.01</v>
      </c>
      <c r="N38" s="37">
        <v>3260717.5900000003</v>
      </c>
      <c r="O38" s="37">
        <v>395562.73999999993</v>
      </c>
    </row>
    <row r="39" spans="1:15" ht="38.25" x14ac:dyDescent="0.25">
      <c r="A39" s="35" t="s">
        <v>285</v>
      </c>
      <c r="B39" s="48" t="s">
        <v>578</v>
      </c>
      <c r="C39" s="35" t="s">
        <v>549</v>
      </c>
      <c r="D39" s="48" t="s">
        <v>591</v>
      </c>
      <c r="E39" s="48" t="s">
        <v>174</v>
      </c>
      <c r="F39" s="48" t="s">
        <v>5</v>
      </c>
      <c r="G39" s="35" t="s">
        <v>592</v>
      </c>
      <c r="H39" s="47" t="s">
        <v>593</v>
      </c>
      <c r="I39" s="36">
        <v>2710000</v>
      </c>
      <c r="J39" s="45" t="s">
        <v>529</v>
      </c>
      <c r="K39" s="45">
        <v>548</v>
      </c>
      <c r="L39" s="45" t="s">
        <v>594</v>
      </c>
      <c r="M39" s="36">
        <v>2710000</v>
      </c>
      <c r="N39" s="37">
        <v>2360000</v>
      </c>
      <c r="O39" s="37">
        <v>0</v>
      </c>
    </row>
    <row r="40" spans="1:15" ht="38.25" x14ac:dyDescent="0.25">
      <c r="A40" s="35" t="s">
        <v>595</v>
      </c>
      <c r="B40" s="48" t="s">
        <v>578</v>
      </c>
      <c r="C40" s="35" t="s">
        <v>552</v>
      </c>
      <c r="D40" s="48" t="s">
        <v>596</v>
      </c>
      <c r="E40" s="48" t="s">
        <v>101</v>
      </c>
      <c r="F40" s="48" t="s">
        <v>6</v>
      </c>
      <c r="G40" s="35" t="s">
        <v>597</v>
      </c>
      <c r="H40" s="47" t="s">
        <v>598</v>
      </c>
      <c r="I40" s="36">
        <v>3700000</v>
      </c>
      <c r="J40" s="45" t="s">
        <v>529</v>
      </c>
      <c r="K40" s="45">
        <v>487</v>
      </c>
      <c r="L40" s="45" t="s">
        <v>599</v>
      </c>
      <c r="M40" s="36">
        <v>3700000</v>
      </c>
      <c r="N40" s="37">
        <v>2480879.7599999998</v>
      </c>
      <c r="O40" s="37">
        <v>1287865.7899999998</v>
      </c>
    </row>
    <row r="41" spans="1:15" ht="25.5" x14ac:dyDescent="0.25">
      <c r="A41" s="35" t="s">
        <v>286</v>
      </c>
      <c r="B41" s="48" t="s">
        <v>600</v>
      </c>
      <c r="C41" s="35" t="s">
        <v>525</v>
      </c>
      <c r="D41" s="48" t="s">
        <v>601</v>
      </c>
      <c r="E41" s="48" t="s">
        <v>175</v>
      </c>
      <c r="F41" s="48" t="s">
        <v>2</v>
      </c>
      <c r="G41" s="35" t="s">
        <v>602</v>
      </c>
      <c r="H41" s="47" t="s">
        <v>598</v>
      </c>
      <c r="I41" s="36">
        <v>3153155</v>
      </c>
      <c r="J41" s="45" t="s">
        <v>529</v>
      </c>
      <c r="K41" s="45">
        <v>463</v>
      </c>
      <c r="L41" s="45" t="s">
        <v>603</v>
      </c>
      <c r="M41" s="36">
        <v>3153155</v>
      </c>
      <c r="N41" s="37">
        <v>3153155</v>
      </c>
      <c r="O41" s="37">
        <v>48412.93</v>
      </c>
    </row>
    <row r="42" spans="1:15" ht="38.25" x14ac:dyDescent="0.25">
      <c r="A42" s="35" t="s">
        <v>604</v>
      </c>
      <c r="B42" s="48" t="s">
        <v>600</v>
      </c>
      <c r="C42" s="35" t="s">
        <v>534</v>
      </c>
      <c r="D42" s="48" t="s">
        <v>605</v>
      </c>
      <c r="E42" s="48" t="s">
        <v>138</v>
      </c>
      <c r="F42" s="48" t="s">
        <v>6</v>
      </c>
      <c r="G42" s="35" t="s">
        <v>536</v>
      </c>
      <c r="H42" s="47" t="s">
        <v>537</v>
      </c>
      <c r="I42" s="36">
        <v>2441260</v>
      </c>
      <c r="J42" s="45" t="s">
        <v>529</v>
      </c>
      <c r="K42" s="45">
        <v>566</v>
      </c>
      <c r="L42" s="45" t="s">
        <v>606</v>
      </c>
      <c r="M42" s="36">
        <v>2441260</v>
      </c>
      <c r="N42" s="37">
        <v>0</v>
      </c>
      <c r="O42" s="37">
        <v>0</v>
      </c>
    </row>
    <row r="43" spans="1:15" ht="38.25" x14ac:dyDescent="0.25">
      <c r="A43" s="35" t="s">
        <v>607</v>
      </c>
      <c r="B43" s="48" t="s">
        <v>600</v>
      </c>
      <c r="C43" s="35" t="s">
        <v>549</v>
      </c>
      <c r="D43" s="48" t="s">
        <v>608</v>
      </c>
      <c r="E43" s="48" t="s">
        <v>176</v>
      </c>
      <c r="F43" s="48" t="s">
        <v>2</v>
      </c>
      <c r="G43" s="35" t="s">
        <v>609</v>
      </c>
      <c r="H43" s="47" t="s">
        <v>598</v>
      </c>
      <c r="I43" s="36">
        <v>1882140</v>
      </c>
      <c r="J43" s="45" t="s">
        <v>529</v>
      </c>
      <c r="K43" s="45">
        <v>559</v>
      </c>
      <c r="L43" s="45" t="s">
        <v>610</v>
      </c>
      <c r="M43" s="36">
        <v>1882140</v>
      </c>
      <c r="N43" s="37">
        <v>0</v>
      </c>
      <c r="O43" s="37">
        <v>0</v>
      </c>
    </row>
    <row r="44" spans="1:15" ht="25.5" x14ac:dyDescent="0.25">
      <c r="A44" s="35" t="s">
        <v>611</v>
      </c>
      <c r="B44" s="48" t="s">
        <v>612</v>
      </c>
      <c r="C44" s="35" t="s">
        <v>552</v>
      </c>
      <c r="D44" s="48" t="s">
        <v>613</v>
      </c>
      <c r="E44" s="48" t="s">
        <v>287</v>
      </c>
      <c r="F44" s="48" t="s">
        <v>2</v>
      </c>
      <c r="G44" s="35" t="s">
        <v>614</v>
      </c>
      <c r="H44" s="47" t="s">
        <v>544</v>
      </c>
      <c r="I44" s="36">
        <v>1532781</v>
      </c>
      <c r="J44" s="45" t="s">
        <v>529</v>
      </c>
      <c r="K44" s="45">
        <v>465</v>
      </c>
      <c r="L44" s="45" t="s">
        <v>615</v>
      </c>
      <c r="M44" s="36">
        <v>1532781</v>
      </c>
      <c r="N44" s="37">
        <v>0</v>
      </c>
      <c r="O44" s="37">
        <v>0</v>
      </c>
    </row>
    <row r="45" spans="1:15" ht="38.25" x14ac:dyDescent="0.25">
      <c r="A45" s="35" t="s">
        <v>288</v>
      </c>
      <c r="B45" s="48" t="s">
        <v>616</v>
      </c>
      <c r="C45" s="35" t="s">
        <v>525</v>
      </c>
      <c r="D45" s="48" t="s">
        <v>617</v>
      </c>
      <c r="E45" s="48" t="s">
        <v>177</v>
      </c>
      <c r="F45" s="48" t="s">
        <v>5</v>
      </c>
      <c r="G45" s="35" t="s">
        <v>618</v>
      </c>
      <c r="H45" s="47" t="s">
        <v>544</v>
      </c>
      <c r="I45" s="36">
        <v>6281904</v>
      </c>
      <c r="J45" s="45" t="s">
        <v>529</v>
      </c>
      <c r="K45" s="45">
        <v>507</v>
      </c>
      <c r="L45" s="45" t="s">
        <v>619</v>
      </c>
      <c r="M45" s="36">
        <v>6281904</v>
      </c>
      <c r="N45" s="37">
        <v>2578302.81</v>
      </c>
      <c r="O45" s="37">
        <v>3726.8100000000004</v>
      </c>
    </row>
    <row r="46" spans="1:15" ht="38.25" x14ac:dyDescent="0.25">
      <c r="A46" s="35" t="s">
        <v>289</v>
      </c>
      <c r="B46" s="48" t="s">
        <v>616</v>
      </c>
      <c r="C46" s="35" t="s">
        <v>525</v>
      </c>
      <c r="D46" s="48" t="s">
        <v>617</v>
      </c>
      <c r="E46" s="48" t="s">
        <v>129</v>
      </c>
      <c r="F46" s="48" t="s">
        <v>5</v>
      </c>
      <c r="G46" s="35" t="s">
        <v>620</v>
      </c>
      <c r="H46" s="47" t="s">
        <v>528</v>
      </c>
      <c r="I46" s="36">
        <v>23141804.449999999</v>
      </c>
      <c r="J46" s="45" t="s">
        <v>529</v>
      </c>
      <c r="K46" s="45">
        <v>384</v>
      </c>
      <c r="L46" s="45" t="s">
        <v>621</v>
      </c>
      <c r="M46" s="36">
        <v>19469290.450000003</v>
      </c>
      <c r="N46" s="37">
        <v>16646281.080000002</v>
      </c>
      <c r="O46" s="37">
        <v>2558125.0399999996</v>
      </c>
    </row>
    <row r="47" spans="1:15" ht="38.25" x14ac:dyDescent="0.25">
      <c r="A47" s="35" t="s">
        <v>290</v>
      </c>
      <c r="B47" s="48" t="s">
        <v>622</v>
      </c>
      <c r="C47" s="35" t="s">
        <v>525</v>
      </c>
      <c r="D47" s="48" t="s">
        <v>623</v>
      </c>
      <c r="E47" s="48" t="s">
        <v>111</v>
      </c>
      <c r="F47" s="48" t="s">
        <v>5</v>
      </c>
      <c r="G47" s="35" t="s">
        <v>620</v>
      </c>
      <c r="H47" s="47" t="s">
        <v>528</v>
      </c>
      <c r="I47" s="36">
        <v>5462598.5800000001</v>
      </c>
      <c r="J47" s="45" t="s">
        <v>529</v>
      </c>
      <c r="K47" s="45">
        <v>385</v>
      </c>
      <c r="L47" s="45" t="s">
        <v>624</v>
      </c>
      <c r="M47" s="36">
        <v>5002305.5499999989</v>
      </c>
      <c r="N47" s="37">
        <v>4573040.41</v>
      </c>
      <c r="O47" s="37">
        <v>134659.48000000001</v>
      </c>
    </row>
    <row r="48" spans="1:15" ht="25.5" x14ac:dyDescent="0.25">
      <c r="A48" s="35" t="s">
        <v>625</v>
      </c>
      <c r="B48" s="48" t="s">
        <v>626</v>
      </c>
      <c r="C48" s="35" t="s">
        <v>534</v>
      </c>
      <c r="D48" s="48" t="s">
        <v>627</v>
      </c>
      <c r="E48" s="48" t="s">
        <v>178</v>
      </c>
      <c r="F48" s="48" t="s">
        <v>9</v>
      </c>
      <c r="G48" s="35" t="s">
        <v>628</v>
      </c>
      <c r="H48" s="47" t="s">
        <v>528</v>
      </c>
      <c r="I48" s="36">
        <v>2219960.65</v>
      </c>
      <c r="J48" s="45" t="s">
        <v>529</v>
      </c>
      <c r="K48" s="45">
        <v>348</v>
      </c>
      <c r="L48" s="45" t="s">
        <v>629</v>
      </c>
      <c r="M48" s="36">
        <v>3240387.86</v>
      </c>
      <c r="N48" s="37">
        <v>1788551.25</v>
      </c>
      <c r="O48" s="37">
        <v>498950.64</v>
      </c>
    </row>
    <row r="49" spans="1:15" ht="25.5" x14ac:dyDescent="0.25">
      <c r="A49" s="35" t="s">
        <v>630</v>
      </c>
      <c r="B49" s="48" t="s">
        <v>626</v>
      </c>
      <c r="C49" s="35" t="s">
        <v>534</v>
      </c>
      <c r="D49" s="48" t="s">
        <v>627</v>
      </c>
      <c r="E49" s="48" t="s">
        <v>179</v>
      </c>
      <c r="F49" s="48" t="s">
        <v>9</v>
      </c>
      <c r="G49" s="35" t="s">
        <v>631</v>
      </c>
      <c r="H49" s="47" t="s">
        <v>528</v>
      </c>
      <c r="I49" s="36">
        <v>5161962</v>
      </c>
      <c r="J49" s="45" t="s">
        <v>529</v>
      </c>
      <c r="K49" s="45">
        <v>451</v>
      </c>
      <c r="L49" s="45" t="s">
        <v>632</v>
      </c>
      <c r="M49" s="36">
        <v>3284484</v>
      </c>
      <c r="N49" s="37">
        <v>1929314.1500000001</v>
      </c>
      <c r="O49" s="37">
        <v>0</v>
      </c>
    </row>
    <row r="50" spans="1:15" ht="25.5" x14ac:dyDescent="0.25">
      <c r="A50" s="35" t="s">
        <v>633</v>
      </c>
      <c r="B50" s="48" t="s">
        <v>626</v>
      </c>
      <c r="C50" s="35" t="s">
        <v>534</v>
      </c>
      <c r="D50" s="48" t="s">
        <v>627</v>
      </c>
      <c r="E50" s="48" t="s">
        <v>256</v>
      </c>
      <c r="F50" s="48" t="s">
        <v>9</v>
      </c>
      <c r="G50" s="35" t="s">
        <v>634</v>
      </c>
      <c r="H50" s="47" t="s">
        <v>528</v>
      </c>
      <c r="I50" s="36">
        <v>248474</v>
      </c>
      <c r="J50" s="45" t="s">
        <v>529</v>
      </c>
      <c r="K50" s="45">
        <v>580</v>
      </c>
      <c r="L50" s="45" t="s">
        <v>635</v>
      </c>
      <c r="M50" s="36">
        <v>248474</v>
      </c>
      <c r="N50" s="37">
        <v>0</v>
      </c>
      <c r="O50" s="37">
        <v>0</v>
      </c>
    </row>
    <row r="51" spans="1:15" ht="25.5" x14ac:dyDescent="0.25">
      <c r="A51" s="35" t="s">
        <v>636</v>
      </c>
      <c r="B51" s="48" t="s">
        <v>626</v>
      </c>
      <c r="C51" s="35" t="s">
        <v>534</v>
      </c>
      <c r="D51" s="48" t="s">
        <v>627</v>
      </c>
      <c r="E51" s="48" t="s">
        <v>257</v>
      </c>
      <c r="F51" s="48" t="s">
        <v>9</v>
      </c>
      <c r="G51" s="35" t="s">
        <v>637</v>
      </c>
      <c r="H51" s="47" t="s">
        <v>528</v>
      </c>
      <c r="I51" s="36">
        <v>600000</v>
      </c>
      <c r="J51" s="45" t="s">
        <v>529</v>
      </c>
      <c r="K51" s="45">
        <v>452</v>
      </c>
      <c r="L51" s="45" t="s">
        <v>638</v>
      </c>
      <c r="M51" s="36">
        <v>600000</v>
      </c>
      <c r="N51" s="37">
        <v>0</v>
      </c>
      <c r="O51" s="37">
        <v>0</v>
      </c>
    </row>
    <row r="52" spans="1:15" ht="25.5" x14ac:dyDescent="0.25">
      <c r="A52" s="35" t="s">
        <v>639</v>
      </c>
      <c r="B52" s="48" t="s">
        <v>626</v>
      </c>
      <c r="C52" s="35" t="s">
        <v>534</v>
      </c>
      <c r="D52" s="48" t="s">
        <v>627</v>
      </c>
      <c r="E52" s="48" t="s">
        <v>291</v>
      </c>
      <c r="F52" s="48" t="s">
        <v>9</v>
      </c>
      <c r="G52" s="35" t="s">
        <v>640</v>
      </c>
      <c r="H52" s="47" t="s">
        <v>528</v>
      </c>
      <c r="I52" s="36">
        <v>43313</v>
      </c>
      <c r="J52" s="45" t="s">
        <v>529</v>
      </c>
      <c r="K52" s="45">
        <v>597</v>
      </c>
      <c r="L52" s="45" t="s">
        <v>641</v>
      </c>
      <c r="M52" s="36">
        <v>0</v>
      </c>
      <c r="N52" s="37">
        <v>18147.580000000002</v>
      </c>
      <c r="O52" s="37">
        <v>0</v>
      </c>
    </row>
    <row r="53" spans="1:15" ht="25.5" x14ac:dyDescent="0.25">
      <c r="A53" s="35" t="s">
        <v>642</v>
      </c>
      <c r="B53" s="48" t="s">
        <v>626</v>
      </c>
      <c r="C53" s="35" t="s">
        <v>534</v>
      </c>
      <c r="D53" s="48" t="s">
        <v>627</v>
      </c>
      <c r="E53" s="48" t="s">
        <v>180</v>
      </c>
      <c r="F53" s="48" t="s">
        <v>9</v>
      </c>
      <c r="G53" s="35" t="s">
        <v>643</v>
      </c>
      <c r="H53" s="47" t="s">
        <v>598</v>
      </c>
      <c r="I53" s="36">
        <v>66500</v>
      </c>
      <c r="J53" s="45" t="s">
        <v>529</v>
      </c>
      <c r="K53" s="45">
        <v>576</v>
      </c>
      <c r="L53" s="45" t="s">
        <v>644</v>
      </c>
      <c r="M53" s="36">
        <v>110952</v>
      </c>
      <c r="N53" s="37">
        <v>79944.990000000005</v>
      </c>
      <c r="O53" s="37">
        <v>9944.99</v>
      </c>
    </row>
    <row r="54" spans="1:15" ht="25.5" x14ac:dyDescent="0.25">
      <c r="A54" s="35" t="s">
        <v>645</v>
      </c>
      <c r="B54" s="48" t="s">
        <v>626</v>
      </c>
      <c r="C54" s="35" t="s">
        <v>534</v>
      </c>
      <c r="D54" s="48" t="s">
        <v>627</v>
      </c>
      <c r="E54" s="48" t="s">
        <v>112</v>
      </c>
      <c r="F54" s="48" t="s">
        <v>9</v>
      </c>
      <c r="G54" s="35" t="s">
        <v>536</v>
      </c>
      <c r="H54" s="47" t="s">
        <v>537</v>
      </c>
      <c r="I54" s="36">
        <v>900000</v>
      </c>
      <c r="J54" s="45" t="s">
        <v>536</v>
      </c>
      <c r="K54" s="45">
        <v>0</v>
      </c>
      <c r="L54" s="45">
        <v>0</v>
      </c>
      <c r="M54" s="36">
        <v>0</v>
      </c>
      <c r="N54" s="37">
        <v>0</v>
      </c>
      <c r="O54" s="37">
        <v>0</v>
      </c>
    </row>
    <row r="55" spans="1:15" ht="25.5" x14ac:dyDescent="0.25">
      <c r="A55" s="35" t="s">
        <v>646</v>
      </c>
      <c r="B55" s="48" t="s">
        <v>626</v>
      </c>
      <c r="C55" s="35" t="s">
        <v>534</v>
      </c>
      <c r="D55" s="48" t="s">
        <v>627</v>
      </c>
      <c r="E55" s="48" t="s">
        <v>181</v>
      </c>
      <c r="F55" s="48" t="s">
        <v>9</v>
      </c>
      <c r="G55" s="35" t="s">
        <v>647</v>
      </c>
      <c r="H55" s="47" t="s">
        <v>528</v>
      </c>
      <c r="I55" s="36">
        <v>205268.14</v>
      </c>
      <c r="J55" s="45" t="s">
        <v>529</v>
      </c>
      <c r="K55" s="45">
        <v>512</v>
      </c>
      <c r="L55" s="45" t="s">
        <v>648</v>
      </c>
      <c r="M55" s="36">
        <v>205268.14</v>
      </c>
      <c r="N55" s="37">
        <v>205268.14</v>
      </c>
      <c r="O55" s="37">
        <v>0</v>
      </c>
    </row>
    <row r="56" spans="1:15" ht="25.5" x14ac:dyDescent="0.25">
      <c r="A56" s="35" t="s">
        <v>649</v>
      </c>
      <c r="B56" s="48" t="s">
        <v>626</v>
      </c>
      <c r="C56" s="35" t="s">
        <v>534</v>
      </c>
      <c r="D56" s="48" t="s">
        <v>627</v>
      </c>
      <c r="E56" s="48" t="s">
        <v>113</v>
      </c>
      <c r="F56" s="48" t="s">
        <v>9</v>
      </c>
      <c r="G56" s="35" t="s">
        <v>536</v>
      </c>
      <c r="H56" s="47" t="s">
        <v>537</v>
      </c>
      <c r="I56" s="36">
        <v>0</v>
      </c>
      <c r="J56" s="45" t="s">
        <v>536</v>
      </c>
      <c r="K56" s="45">
        <v>0</v>
      </c>
      <c r="L56" s="45">
        <v>0</v>
      </c>
      <c r="M56" s="36">
        <v>0</v>
      </c>
      <c r="N56" s="37">
        <v>0</v>
      </c>
      <c r="O56" s="37">
        <v>0</v>
      </c>
    </row>
    <row r="57" spans="1:15" ht="38.25" x14ac:dyDescent="0.25">
      <c r="A57" s="35" t="s">
        <v>650</v>
      </c>
      <c r="B57" s="48" t="s">
        <v>626</v>
      </c>
      <c r="C57" s="35" t="s">
        <v>549</v>
      </c>
      <c r="D57" s="48" t="s">
        <v>651</v>
      </c>
      <c r="E57" s="48" t="s">
        <v>652</v>
      </c>
      <c r="F57" s="48" t="s">
        <v>13</v>
      </c>
      <c r="G57" s="35" t="s">
        <v>653</v>
      </c>
      <c r="H57" s="47" t="s">
        <v>528</v>
      </c>
      <c r="I57" s="36">
        <v>2590300</v>
      </c>
      <c r="J57" s="45" t="s">
        <v>545</v>
      </c>
      <c r="K57" s="45">
        <v>509</v>
      </c>
      <c r="L57" s="45" t="s">
        <v>654</v>
      </c>
      <c r="M57" s="36">
        <v>2590300</v>
      </c>
      <c r="N57" s="37">
        <v>2590300</v>
      </c>
      <c r="O57" s="37">
        <v>0</v>
      </c>
    </row>
    <row r="58" spans="1:15" ht="25.5" x14ac:dyDescent="0.25">
      <c r="A58" s="35" t="s">
        <v>655</v>
      </c>
      <c r="B58" s="48" t="s">
        <v>626</v>
      </c>
      <c r="C58" s="35" t="s">
        <v>549</v>
      </c>
      <c r="D58" s="48" t="s">
        <v>651</v>
      </c>
      <c r="E58" s="48" t="s">
        <v>182</v>
      </c>
      <c r="F58" s="48" t="s">
        <v>12</v>
      </c>
      <c r="G58" s="35" t="s">
        <v>656</v>
      </c>
      <c r="H58" s="47" t="s">
        <v>528</v>
      </c>
      <c r="I58" s="36">
        <v>4582885.0200000005</v>
      </c>
      <c r="J58" s="45" t="s">
        <v>529</v>
      </c>
      <c r="K58" s="45">
        <v>539</v>
      </c>
      <c r="L58" s="45" t="s">
        <v>657</v>
      </c>
      <c r="M58" s="36">
        <v>4582885.0199999996</v>
      </c>
      <c r="N58" s="37">
        <v>3028731.9399999995</v>
      </c>
      <c r="O58" s="37">
        <v>0</v>
      </c>
    </row>
    <row r="59" spans="1:15" ht="38.25" x14ac:dyDescent="0.25">
      <c r="A59" s="35" t="s">
        <v>658</v>
      </c>
      <c r="B59" s="48" t="s">
        <v>626</v>
      </c>
      <c r="C59" s="35" t="s">
        <v>549</v>
      </c>
      <c r="D59" s="48" t="s">
        <v>651</v>
      </c>
      <c r="E59" s="48" t="s">
        <v>183</v>
      </c>
      <c r="F59" s="48" t="s">
        <v>13</v>
      </c>
      <c r="G59" s="35" t="s">
        <v>659</v>
      </c>
      <c r="H59" s="47" t="s">
        <v>528</v>
      </c>
      <c r="I59" s="36">
        <v>241000</v>
      </c>
      <c r="J59" s="45" t="s">
        <v>545</v>
      </c>
      <c r="K59" s="45">
        <v>509</v>
      </c>
      <c r="L59" s="45" t="s">
        <v>660</v>
      </c>
      <c r="M59" s="36">
        <v>241000</v>
      </c>
      <c r="N59" s="37">
        <v>241000</v>
      </c>
      <c r="O59" s="37">
        <v>241000</v>
      </c>
    </row>
    <row r="60" spans="1:15" ht="38.25" x14ac:dyDescent="0.25">
      <c r="A60" s="35" t="s">
        <v>661</v>
      </c>
      <c r="B60" s="48" t="s">
        <v>626</v>
      </c>
      <c r="C60" s="35" t="s">
        <v>549</v>
      </c>
      <c r="D60" s="48" t="s">
        <v>651</v>
      </c>
      <c r="E60" s="48" t="s">
        <v>184</v>
      </c>
      <c r="F60" s="48" t="s">
        <v>13</v>
      </c>
      <c r="G60" s="35" t="s">
        <v>662</v>
      </c>
      <c r="H60" s="47" t="s">
        <v>544</v>
      </c>
      <c r="I60" s="36">
        <v>2032324.87</v>
      </c>
      <c r="J60" s="45" t="s">
        <v>545</v>
      </c>
      <c r="K60" s="45">
        <v>509</v>
      </c>
      <c r="L60" s="45" t="s">
        <v>663</v>
      </c>
      <c r="M60" s="36">
        <v>2032324.87</v>
      </c>
      <c r="N60" s="37">
        <v>1983309.4699999997</v>
      </c>
      <c r="O60" s="37">
        <v>671634.18000000017</v>
      </c>
    </row>
    <row r="61" spans="1:15" ht="38.25" x14ac:dyDescent="0.25">
      <c r="A61" s="35" t="s">
        <v>292</v>
      </c>
      <c r="B61" s="48" t="s">
        <v>664</v>
      </c>
      <c r="C61" s="35" t="s">
        <v>549</v>
      </c>
      <c r="D61" s="48" t="s">
        <v>665</v>
      </c>
      <c r="E61" s="48" t="s">
        <v>185</v>
      </c>
      <c r="F61" s="48" t="s">
        <v>6</v>
      </c>
      <c r="G61" s="35" t="s">
        <v>666</v>
      </c>
      <c r="H61" s="47" t="s">
        <v>667</v>
      </c>
      <c r="I61" s="36">
        <v>7432696.370000001</v>
      </c>
      <c r="J61" s="45" t="s">
        <v>529</v>
      </c>
      <c r="K61" s="45">
        <v>457</v>
      </c>
      <c r="L61" s="45" t="s">
        <v>668</v>
      </c>
      <c r="M61" s="36">
        <v>7432696.370000001</v>
      </c>
      <c r="N61" s="37">
        <v>7420712.2199999997</v>
      </c>
      <c r="O61" s="37">
        <v>170831.48</v>
      </c>
    </row>
    <row r="62" spans="1:15" ht="38.25" x14ac:dyDescent="0.25">
      <c r="A62" s="35" t="s">
        <v>293</v>
      </c>
      <c r="B62" s="48" t="s">
        <v>669</v>
      </c>
      <c r="C62" s="35" t="s">
        <v>552</v>
      </c>
      <c r="D62" s="48" t="s">
        <v>670</v>
      </c>
      <c r="E62" s="48" t="s">
        <v>186</v>
      </c>
      <c r="F62" s="48" t="s">
        <v>5</v>
      </c>
      <c r="G62" s="35" t="s">
        <v>671</v>
      </c>
      <c r="H62" s="47" t="s">
        <v>540</v>
      </c>
      <c r="I62" s="36">
        <v>1522768</v>
      </c>
      <c r="J62" s="45" t="s">
        <v>529</v>
      </c>
      <c r="K62" s="45">
        <v>514</v>
      </c>
      <c r="L62" s="45" t="s">
        <v>672</v>
      </c>
      <c r="M62" s="36">
        <v>1522768</v>
      </c>
      <c r="N62" s="37">
        <v>1431401.7</v>
      </c>
      <c r="O62" s="37">
        <v>369514.05</v>
      </c>
    </row>
    <row r="63" spans="1:15" ht="38.25" x14ac:dyDescent="0.25">
      <c r="A63" s="35" t="s">
        <v>673</v>
      </c>
      <c r="B63" s="48" t="s">
        <v>674</v>
      </c>
      <c r="C63" s="35" t="s">
        <v>525</v>
      </c>
      <c r="D63" s="48" t="s">
        <v>675</v>
      </c>
      <c r="E63" s="48" t="s">
        <v>260</v>
      </c>
      <c r="F63" s="48" t="s">
        <v>5</v>
      </c>
      <c r="G63" s="35" t="s">
        <v>676</v>
      </c>
      <c r="H63" s="47" t="s">
        <v>598</v>
      </c>
      <c r="I63" s="36">
        <v>24700000</v>
      </c>
      <c r="J63" s="45" t="s">
        <v>529</v>
      </c>
      <c r="K63" s="45">
        <v>593</v>
      </c>
      <c r="L63" s="45" t="s">
        <v>677</v>
      </c>
      <c r="M63" s="36">
        <v>24700000</v>
      </c>
      <c r="N63" s="37">
        <v>0</v>
      </c>
      <c r="O63" s="37">
        <v>0</v>
      </c>
    </row>
    <row r="64" spans="1:15" ht="38.25" x14ac:dyDescent="0.25">
      <c r="A64" s="35" t="s">
        <v>294</v>
      </c>
      <c r="B64" s="48" t="s">
        <v>674</v>
      </c>
      <c r="C64" s="35" t="s">
        <v>525</v>
      </c>
      <c r="D64" s="48" t="s">
        <v>678</v>
      </c>
      <c r="E64" s="48" t="s">
        <v>187</v>
      </c>
      <c r="F64" s="48" t="s">
        <v>5</v>
      </c>
      <c r="G64" s="35" t="s">
        <v>679</v>
      </c>
      <c r="H64" s="47" t="s">
        <v>540</v>
      </c>
      <c r="I64" s="36">
        <v>10985000</v>
      </c>
      <c r="J64" s="45" t="s">
        <v>529</v>
      </c>
      <c r="K64" s="45">
        <v>502</v>
      </c>
      <c r="L64" s="45" t="s">
        <v>680</v>
      </c>
      <c r="M64" s="36">
        <v>10985000</v>
      </c>
      <c r="N64" s="37">
        <v>4211196.2</v>
      </c>
      <c r="O64" s="37">
        <v>408298.14999999997</v>
      </c>
    </row>
    <row r="65" spans="1:15" ht="38.25" x14ac:dyDescent="0.25">
      <c r="A65" s="35" t="s">
        <v>295</v>
      </c>
      <c r="B65" s="48" t="s">
        <v>674</v>
      </c>
      <c r="C65" s="35" t="s">
        <v>525</v>
      </c>
      <c r="D65" s="48" t="s">
        <v>678</v>
      </c>
      <c r="E65" s="48" t="s">
        <v>188</v>
      </c>
      <c r="F65" s="48" t="s">
        <v>5</v>
      </c>
      <c r="G65" s="35" t="s">
        <v>681</v>
      </c>
      <c r="H65" s="47" t="s">
        <v>568</v>
      </c>
      <c r="I65" s="36">
        <v>5492500</v>
      </c>
      <c r="J65" s="45" t="s">
        <v>529</v>
      </c>
      <c r="K65" s="45">
        <v>492</v>
      </c>
      <c r="L65" s="45" t="s">
        <v>682</v>
      </c>
      <c r="M65" s="36">
        <v>5492500</v>
      </c>
      <c r="N65" s="37">
        <v>5492500</v>
      </c>
      <c r="O65" s="37">
        <v>5492500</v>
      </c>
    </row>
    <row r="66" spans="1:15" ht="38.25" x14ac:dyDescent="0.25">
      <c r="A66" s="35" t="s">
        <v>296</v>
      </c>
      <c r="B66" s="48" t="s">
        <v>674</v>
      </c>
      <c r="C66" s="35" t="s">
        <v>525</v>
      </c>
      <c r="D66" s="48" t="s">
        <v>678</v>
      </c>
      <c r="E66" s="48" t="s">
        <v>189</v>
      </c>
      <c r="F66" s="48" t="s">
        <v>5</v>
      </c>
      <c r="G66" s="35" t="s">
        <v>683</v>
      </c>
      <c r="H66" s="47" t="s">
        <v>568</v>
      </c>
      <c r="I66" s="36">
        <v>5492500</v>
      </c>
      <c r="J66" s="45" t="s">
        <v>529</v>
      </c>
      <c r="K66" s="45">
        <v>491</v>
      </c>
      <c r="L66" s="45" t="s">
        <v>684</v>
      </c>
      <c r="M66" s="36">
        <v>5492500</v>
      </c>
      <c r="N66" s="37">
        <v>5492500</v>
      </c>
      <c r="O66" s="37">
        <v>5492500</v>
      </c>
    </row>
    <row r="67" spans="1:15" ht="38.25" x14ac:dyDescent="0.25">
      <c r="A67" s="35" t="s">
        <v>685</v>
      </c>
      <c r="B67" s="48" t="s">
        <v>674</v>
      </c>
      <c r="C67" s="35" t="s">
        <v>525</v>
      </c>
      <c r="D67" s="48" t="s">
        <v>686</v>
      </c>
      <c r="E67" s="48" t="s">
        <v>190</v>
      </c>
      <c r="F67" s="48" t="s">
        <v>5</v>
      </c>
      <c r="G67" s="35" t="s">
        <v>687</v>
      </c>
      <c r="H67" s="47" t="s">
        <v>583</v>
      </c>
      <c r="I67" s="36">
        <v>5830000</v>
      </c>
      <c r="J67" s="45" t="s">
        <v>529</v>
      </c>
      <c r="K67" s="45">
        <v>556</v>
      </c>
      <c r="L67" s="45" t="s">
        <v>688</v>
      </c>
      <c r="M67" s="36">
        <v>5830000</v>
      </c>
      <c r="N67" s="37">
        <v>1553235.2599999998</v>
      </c>
      <c r="O67" s="37">
        <v>9295.2199999999993</v>
      </c>
    </row>
    <row r="68" spans="1:15" ht="38.25" x14ac:dyDescent="0.25">
      <c r="A68" s="35" t="s">
        <v>297</v>
      </c>
      <c r="B68" s="48" t="s">
        <v>674</v>
      </c>
      <c r="C68" s="35" t="s">
        <v>552</v>
      </c>
      <c r="D68" s="48" t="s">
        <v>689</v>
      </c>
      <c r="E68" s="48" t="s">
        <v>191</v>
      </c>
      <c r="F68" s="48" t="s">
        <v>5</v>
      </c>
      <c r="G68" s="35" t="s">
        <v>690</v>
      </c>
      <c r="H68" s="47" t="s">
        <v>528</v>
      </c>
      <c r="I68" s="36">
        <v>3706370</v>
      </c>
      <c r="J68" s="45" t="s">
        <v>529</v>
      </c>
      <c r="K68" s="45">
        <v>511</v>
      </c>
      <c r="L68" s="45" t="s">
        <v>691</v>
      </c>
      <c r="M68" s="36">
        <v>3706370</v>
      </c>
      <c r="N68" s="37">
        <v>3573757.75</v>
      </c>
      <c r="O68" s="37">
        <v>0</v>
      </c>
    </row>
    <row r="69" spans="1:15" ht="25.5" x14ac:dyDescent="0.25">
      <c r="A69" s="35" t="s">
        <v>692</v>
      </c>
      <c r="B69" s="48" t="s">
        <v>674</v>
      </c>
      <c r="C69" s="35" t="s">
        <v>552</v>
      </c>
      <c r="D69" s="48" t="s">
        <v>693</v>
      </c>
      <c r="E69" s="48" t="s">
        <v>192</v>
      </c>
      <c r="F69" s="48" t="s">
        <v>3</v>
      </c>
      <c r="G69" s="35" t="s">
        <v>694</v>
      </c>
      <c r="H69" s="47" t="s">
        <v>544</v>
      </c>
      <c r="I69" s="36">
        <v>1700000</v>
      </c>
      <c r="J69" s="45" t="s">
        <v>545</v>
      </c>
      <c r="K69" s="45">
        <v>564</v>
      </c>
      <c r="L69" s="45" t="s">
        <v>695</v>
      </c>
      <c r="M69" s="36">
        <v>1700000</v>
      </c>
      <c r="N69" s="37">
        <v>71737.87</v>
      </c>
      <c r="O69" s="37">
        <v>0</v>
      </c>
    </row>
    <row r="70" spans="1:15" ht="38.25" x14ac:dyDescent="0.25">
      <c r="A70" s="35" t="s">
        <v>696</v>
      </c>
      <c r="B70" s="48" t="s">
        <v>697</v>
      </c>
      <c r="C70" s="35" t="s">
        <v>534</v>
      </c>
      <c r="D70" s="48" t="s">
        <v>698</v>
      </c>
      <c r="E70" s="48" t="s">
        <v>126</v>
      </c>
      <c r="F70" s="48" t="s">
        <v>13</v>
      </c>
      <c r="G70" s="35" t="s">
        <v>699</v>
      </c>
      <c r="H70" s="47" t="s">
        <v>598</v>
      </c>
      <c r="I70" s="36">
        <v>2085000</v>
      </c>
      <c r="J70" s="45" t="s">
        <v>529</v>
      </c>
      <c r="K70" s="45">
        <v>479</v>
      </c>
      <c r="L70" s="45" t="s">
        <v>700</v>
      </c>
      <c r="M70" s="36">
        <v>2085000</v>
      </c>
      <c r="N70" s="37">
        <v>2488872.5699999998</v>
      </c>
      <c r="O70" s="37">
        <v>169720.66999999998</v>
      </c>
    </row>
    <row r="71" spans="1:15" ht="38.25" x14ac:dyDescent="0.25">
      <c r="A71" s="35" t="s">
        <v>298</v>
      </c>
      <c r="B71" s="48" t="s">
        <v>697</v>
      </c>
      <c r="C71" s="35" t="s">
        <v>534</v>
      </c>
      <c r="D71" s="48" t="s">
        <v>701</v>
      </c>
      <c r="E71" s="48" t="s">
        <v>128</v>
      </c>
      <c r="F71" s="48" t="s">
        <v>5</v>
      </c>
      <c r="G71" s="35" t="s">
        <v>702</v>
      </c>
      <c r="H71" s="47" t="s">
        <v>540</v>
      </c>
      <c r="I71" s="36">
        <v>1386000</v>
      </c>
      <c r="J71" s="45" t="s">
        <v>529</v>
      </c>
      <c r="K71" s="45">
        <v>480</v>
      </c>
      <c r="L71" s="45" t="s">
        <v>703</v>
      </c>
      <c r="M71" s="36">
        <v>1386000</v>
      </c>
      <c r="N71" s="37">
        <v>1330560</v>
      </c>
      <c r="O71" s="37">
        <v>0</v>
      </c>
    </row>
    <row r="72" spans="1:15" ht="38.25" x14ac:dyDescent="0.25">
      <c r="A72" s="35" t="s">
        <v>299</v>
      </c>
      <c r="B72" s="48" t="s">
        <v>697</v>
      </c>
      <c r="C72" s="35" t="s">
        <v>549</v>
      </c>
      <c r="D72" s="48" t="s">
        <v>704</v>
      </c>
      <c r="E72" s="48" t="s">
        <v>193</v>
      </c>
      <c r="F72" s="48" t="s">
        <v>13</v>
      </c>
      <c r="G72" s="35" t="s">
        <v>705</v>
      </c>
      <c r="H72" s="47" t="s">
        <v>540</v>
      </c>
      <c r="I72" s="36">
        <v>128640</v>
      </c>
      <c r="J72" s="45" t="s">
        <v>529</v>
      </c>
      <c r="K72" s="45">
        <v>478</v>
      </c>
      <c r="L72" s="45" t="s">
        <v>706</v>
      </c>
      <c r="M72" s="36">
        <v>128640</v>
      </c>
      <c r="N72" s="37">
        <v>128640</v>
      </c>
      <c r="O72" s="37">
        <v>0</v>
      </c>
    </row>
    <row r="73" spans="1:15" ht="38.25" x14ac:dyDescent="0.25">
      <c r="A73" s="35" t="s">
        <v>707</v>
      </c>
      <c r="B73" s="48" t="s">
        <v>697</v>
      </c>
      <c r="C73" s="35" t="s">
        <v>552</v>
      </c>
      <c r="D73" s="48" t="s">
        <v>536</v>
      </c>
      <c r="E73" s="48" t="s">
        <v>127</v>
      </c>
      <c r="F73" s="48" t="s">
        <v>13</v>
      </c>
      <c r="G73" s="35" t="s">
        <v>536</v>
      </c>
      <c r="H73" s="47" t="s">
        <v>537</v>
      </c>
      <c r="I73" s="36">
        <v>930600</v>
      </c>
      <c r="J73" s="45" t="s">
        <v>536</v>
      </c>
      <c r="K73" s="45">
        <v>0</v>
      </c>
      <c r="L73" s="45">
        <v>0</v>
      </c>
      <c r="M73" s="36">
        <v>0</v>
      </c>
      <c r="N73" s="37">
        <v>0</v>
      </c>
      <c r="O73" s="37">
        <v>0</v>
      </c>
    </row>
    <row r="74" spans="1:15" ht="38.25" x14ac:dyDescent="0.25">
      <c r="A74" s="35" t="s">
        <v>300</v>
      </c>
      <c r="B74" s="48" t="s">
        <v>708</v>
      </c>
      <c r="C74" s="35" t="s">
        <v>525</v>
      </c>
      <c r="D74" s="48" t="s">
        <v>709</v>
      </c>
      <c r="E74" s="48" t="s">
        <v>194</v>
      </c>
      <c r="F74" s="48" t="s">
        <v>13</v>
      </c>
      <c r="G74" s="35" t="s">
        <v>710</v>
      </c>
      <c r="H74" s="47" t="s">
        <v>540</v>
      </c>
      <c r="I74" s="36">
        <v>5418485</v>
      </c>
      <c r="J74" s="45" t="s">
        <v>529</v>
      </c>
      <c r="K74" s="45">
        <v>473</v>
      </c>
      <c r="L74" s="45" t="s">
        <v>711</v>
      </c>
      <c r="M74" s="36">
        <v>5418485</v>
      </c>
      <c r="N74" s="37">
        <v>5418485</v>
      </c>
      <c r="O74" s="37">
        <v>882767.25</v>
      </c>
    </row>
    <row r="75" spans="1:15" ht="38.25" x14ac:dyDescent="0.25">
      <c r="A75" s="35" t="s">
        <v>301</v>
      </c>
      <c r="B75" s="48" t="s">
        <v>708</v>
      </c>
      <c r="C75" s="35" t="s">
        <v>525</v>
      </c>
      <c r="D75" s="48" t="s">
        <v>712</v>
      </c>
      <c r="E75" s="48" t="s">
        <v>195</v>
      </c>
      <c r="F75" s="48" t="s">
        <v>13</v>
      </c>
      <c r="G75" s="35" t="s">
        <v>713</v>
      </c>
      <c r="H75" s="47" t="s">
        <v>528</v>
      </c>
      <c r="I75" s="36">
        <v>12160529</v>
      </c>
      <c r="J75" s="45" t="s">
        <v>529</v>
      </c>
      <c r="K75" s="45">
        <v>519</v>
      </c>
      <c r="L75" s="45" t="s">
        <v>714</v>
      </c>
      <c r="M75" s="36">
        <v>12160529</v>
      </c>
      <c r="N75" s="37">
        <v>12160529</v>
      </c>
      <c r="O75" s="37">
        <v>2364348.36</v>
      </c>
    </row>
    <row r="76" spans="1:15" ht="25.5" x14ac:dyDescent="0.25">
      <c r="A76" s="35" t="s">
        <v>715</v>
      </c>
      <c r="B76" s="48" t="s">
        <v>716</v>
      </c>
      <c r="C76" s="35" t="s">
        <v>525</v>
      </c>
      <c r="D76" s="48" t="s">
        <v>717</v>
      </c>
      <c r="E76" s="48" t="s">
        <v>196</v>
      </c>
      <c r="F76" s="48" t="s">
        <v>12</v>
      </c>
      <c r="G76" s="35" t="s">
        <v>718</v>
      </c>
      <c r="H76" s="47" t="s">
        <v>719</v>
      </c>
      <c r="I76" s="36">
        <v>15340851</v>
      </c>
      <c r="J76" s="45" t="s">
        <v>529</v>
      </c>
      <c r="K76" s="45">
        <v>379</v>
      </c>
      <c r="L76" s="45" t="s">
        <v>720</v>
      </c>
      <c r="M76" s="36">
        <v>15340850.690000001</v>
      </c>
      <c r="N76" s="37">
        <v>20806762.739999998</v>
      </c>
      <c r="O76" s="37">
        <v>9815437.7199999988</v>
      </c>
    </row>
    <row r="77" spans="1:15" ht="25.5" x14ac:dyDescent="0.25">
      <c r="A77" s="35" t="s">
        <v>721</v>
      </c>
      <c r="B77" s="48" t="s">
        <v>716</v>
      </c>
      <c r="C77" s="35" t="s">
        <v>534</v>
      </c>
      <c r="D77" s="48" t="s">
        <v>722</v>
      </c>
      <c r="E77" s="48" t="s">
        <v>197</v>
      </c>
      <c r="F77" s="48" t="s">
        <v>12</v>
      </c>
      <c r="G77" s="35" t="s">
        <v>723</v>
      </c>
      <c r="H77" s="47" t="s">
        <v>598</v>
      </c>
      <c r="I77" s="36">
        <v>113379.45999999999</v>
      </c>
      <c r="J77" s="45" t="s">
        <v>545</v>
      </c>
      <c r="K77" s="45">
        <v>533</v>
      </c>
      <c r="L77" s="45" t="s">
        <v>724</v>
      </c>
      <c r="M77" s="36">
        <v>113379.45999999999</v>
      </c>
      <c r="N77" s="37">
        <v>61209.72</v>
      </c>
      <c r="O77" s="37">
        <v>57934.67</v>
      </c>
    </row>
    <row r="78" spans="1:15" ht="25.5" x14ac:dyDescent="0.25">
      <c r="A78" s="35" t="s">
        <v>725</v>
      </c>
      <c r="B78" s="48" t="s">
        <v>716</v>
      </c>
      <c r="C78" s="35" t="s">
        <v>534</v>
      </c>
      <c r="D78" s="48" t="s">
        <v>722</v>
      </c>
      <c r="E78" s="48" t="s">
        <v>198</v>
      </c>
      <c r="F78" s="48" t="s">
        <v>12</v>
      </c>
      <c r="G78" s="35" t="s">
        <v>726</v>
      </c>
      <c r="H78" s="47" t="s">
        <v>598</v>
      </c>
      <c r="I78" s="36">
        <v>103350.9</v>
      </c>
      <c r="J78" s="45" t="s">
        <v>545</v>
      </c>
      <c r="K78" s="45">
        <v>533</v>
      </c>
      <c r="L78" s="45" t="s">
        <v>727</v>
      </c>
      <c r="M78" s="36">
        <v>103350.9</v>
      </c>
      <c r="N78" s="37">
        <v>56660.21</v>
      </c>
      <c r="O78" s="37">
        <v>56660.21</v>
      </c>
    </row>
    <row r="79" spans="1:15" ht="25.5" x14ac:dyDescent="0.25">
      <c r="A79" s="35" t="s">
        <v>728</v>
      </c>
      <c r="B79" s="48" t="s">
        <v>716</v>
      </c>
      <c r="C79" s="35" t="s">
        <v>549</v>
      </c>
      <c r="D79" s="48" t="s">
        <v>729</v>
      </c>
      <c r="E79" s="48" t="s">
        <v>199</v>
      </c>
      <c r="F79" s="48" t="s">
        <v>12</v>
      </c>
      <c r="G79" s="35" t="s">
        <v>730</v>
      </c>
      <c r="H79" s="47" t="s">
        <v>598</v>
      </c>
      <c r="I79" s="36">
        <v>476545.31</v>
      </c>
      <c r="J79" s="45" t="s">
        <v>529</v>
      </c>
      <c r="K79" s="45">
        <v>584</v>
      </c>
      <c r="L79" s="45" t="s">
        <v>731</v>
      </c>
      <c r="M79" s="36">
        <v>476545.59</v>
      </c>
      <c r="N79" s="37">
        <v>476545.59</v>
      </c>
      <c r="O79" s="37">
        <v>0</v>
      </c>
    </row>
    <row r="80" spans="1:15" ht="25.5" x14ac:dyDescent="0.25">
      <c r="A80" s="35" t="s">
        <v>732</v>
      </c>
      <c r="B80" s="48" t="s">
        <v>716</v>
      </c>
      <c r="C80" s="35" t="s">
        <v>552</v>
      </c>
      <c r="D80" s="48" t="s">
        <v>536</v>
      </c>
      <c r="E80" s="48" t="s">
        <v>200</v>
      </c>
      <c r="F80" s="48" t="s">
        <v>12</v>
      </c>
      <c r="G80" s="35" t="s">
        <v>733</v>
      </c>
      <c r="H80" s="47" t="s">
        <v>598</v>
      </c>
      <c r="I80" s="36">
        <v>249300.95</v>
      </c>
      <c r="J80" s="45" t="s">
        <v>529</v>
      </c>
      <c r="K80" s="45">
        <v>481</v>
      </c>
      <c r="L80" s="45" t="s">
        <v>734</v>
      </c>
      <c r="M80" s="36">
        <v>249300.95</v>
      </c>
      <c r="N80" s="37">
        <v>137962.07</v>
      </c>
      <c r="O80" s="37">
        <v>85932.07</v>
      </c>
    </row>
    <row r="81" spans="1:15" ht="38.25" x14ac:dyDescent="0.25">
      <c r="A81" s="35" t="s">
        <v>735</v>
      </c>
      <c r="B81" s="48" t="s">
        <v>736</v>
      </c>
      <c r="C81" s="35" t="s">
        <v>525</v>
      </c>
      <c r="D81" s="48" t="s">
        <v>737</v>
      </c>
      <c r="E81" s="48" t="s">
        <v>201</v>
      </c>
      <c r="F81" s="48" t="s">
        <v>13</v>
      </c>
      <c r="G81" s="35" t="s">
        <v>738</v>
      </c>
      <c r="H81" s="47" t="s">
        <v>528</v>
      </c>
      <c r="I81" s="36">
        <v>1881621</v>
      </c>
      <c r="J81" s="45" t="s">
        <v>529</v>
      </c>
      <c r="K81" s="45">
        <v>477</v>
      </c>
      <c r="L81" s="45" t="s">
        <v>739</v>
      </c>
      <c r="M81" s="36">
        <v>1881621</v>
      </c>
      <c r="N81" s="37">
        <v>1145581.18</v>
      </c>
      <c r="O81" s="37">
        <v>427051.64</v>
      </c>
    </row>
    <row r="82" spans="1:15" ht="25.5" x14ac:dyDescent="0.25">
      <c r="A82" s="35" t="s">
        <v>740</v>
      </c>
      <c r="B82" s="48" t="s">
        <v>736</v>
      </c>
      <c r="C82" s="35" t="s">
        <v>534</v>
      </c>
      <c r="D82" s="48" t="s">
        <v>741</v>
      </c>
      <c r="E82" s="48" t="s">
        <v>202</v>
      </c>
      <c r="F82" s="48" t="s">
        <v>7</v>
      </c>
      <c r="G82" s="35" t="s">
        <v>742</v>
      </c>
      <c r="H82" s="47" t="s">
        <v>540</v>
      </c>
      <c r="I82" s="36">
        <v>4837505</v>
      </c>
      <c r="J82" s="45" t="s">
        <v>545</v>
      </c>
      <c r="K82" s="45">
        <v>468</v>
      </c>
      <c r="L82" s="45" t="s">
        <v>743</v>
      </c>
      <c r="M82" s="36">
        <v>4837505</v>
      </c>
      <c r="N82" s="37">
        <v>805312.68</v>
      </c>
      <c r="O82" s="37">
        <v>805312.68</v>
      </c>
    </row>
    <row r="83" spans="1:15" ht="25.5" x14ac:dyDescent="0.25">
      <c r="A83" s="35" t="s">
        <v>744</v>
      </c>
      <c r="B83" s="48" t="s">
        <v>736</v>
      </c>
      <c r="C83" s="35" t="s">
        <v>549</v>
      </c>
      <c r="D83" s="48" t="s">
        <v>745</v>
      </c>
      <c r="E83" s="48" t="s">
        <v>203</v>
      </c>
      <c r="F83" s="48" t="s">
        <v>4</v>
      </c>
      <c r="G83" s="35" t="s">
        <v>746</v>
      </c>
      <c r="H83" s="47" t="s">
        <v>598</v>
      </c>
      <c r="I83" s="36">
        <v>2195905</v>
      </c>
      <c r="J83" s="45" t="s">
        <v>545</v>
      </c>
      <c r="K83" s="45">
        <v>393</v>
      </c>
      <c r="L83" s="45" t="s">
        <v>747</v>
      </c>
      <c r="M83" s="36">
        <v>1784174</v>
      </c>
      <c r="N83" s="37">
        <v>2188818</v>
      </c>
      <c r="O83" s="37">
        <v>1294170</v>
      </c>
    </row>
    <row r="84" spans="1:15" ht="25.5" x14ac:dyDescent="0.25">
      <c r="A84" s="35" t="s">
        <v>302</v>
      </c>
      <c r="B84" s="48" t="s">
        <v>748</v>
      </c>
      <c r="C84" s="35" t="s">
        <v>525</v>
      </c>
      <c r="D84" s="48" t="s">
        <v>749</v>
      </c>
      <c r="E84" s="48" t="s">
        <v>118</v>
      </c>
      <c r="F84" s="48" t="s">
        <v>7</v>
      </c>
      <c r="G84" s="35" t="s">
        <v>750</v>
      </c>
      <c r="H84" s="47" t="s">
        <v>598</v>
      </c>
      <c r="I84" s="36">
        <v>10452435.43</v>
      </c>
      <c r="J84" s="45" t="s">
        <v>529</v>
      </c>
      <c r="K84" s="45">
        <v>320</v>
      </c>
      <c r="L84" s="45" t="s">
        <v>751</v>
      </c>
      <c r="M84" s="36">
        <v>10452435.43</v>
      </c>
      <c r="N84" s="37">
        <v>3666852.55</v>
      </c>
      <c r="O84" s="37">
        <v>1111724.3899999999</v>
      </c>
    </row>
    <row r="85" spans="1:15" ht="25.5" x14ac:dyDescent="0.25">
      <c r="A85" s="35" t="s">
        <v>752</v>
      </c>
      <c r="B85" s="48" t="s">
        <v>748</v>
      </c>
      <c r="C85" s="35" t="s">
        <v>525</v>
      </c>
      <c r="D85" s="48" t="s">
        <v>753</v>
      </c>
      <c r="E85" s="48" t="s">
        <v>204</v>
      </c>
      <c r="F85" s="48" t="s">
        <v>7</v>
      </c>
      <c r="G85" s="35" t="s">
        <v>754</v>
      </c>
      <c r="H85" s="47" t="s">
        <v>598</v>
      </c>
      <c r="I85" s="36">
        <v>5060570.7799999993</v>
      </c>
      <c r="J85" s="45" t="s">
        <v>529</v>
      </c>
      <c r="K85" s="45">
        <v>471</v>
      </c>
      <c r="L85" s="45" t="s">
        <v>755</v>
      </c>
      <c r="M85" s="36">
        <v>3358067.86</v>
      </c>
      <c r="N85" s="37">
        <v>2133763.73</v>
      </c>
      <c r="O85" s="37">
        <v>48014.39</v>
      </c>
    </row>
    <row r="86" spans="1:15" ht="25.5" x14ac:dyDescent="0.25">
      <c r="A86" s="35" t="s">
        <v>756</v>
      </c>
      <c r="B86" s="48" t="s">
        <v>748</v>
      </c>
      <c r="C86" s="35" t="s">
        <v>534</v>
      </c>
      <c r="D86" s="48" t="s">
        <v>757</v>
      </c>
      <c r="E86" s="48" t="s">
        <v>104</v>
      </c>
      <c r="F86" s="48" t="s">
        <v>7</v>
      </c>
      <c r="G86" s="35" t="s">
        <v>758</v>
      </c>
      <c r="H86" s="47" t="s">
        <v>598</v>
      </c>
      <c r="I86" s="36">
        <v>922695.01</v>
      </c>
      <c r="J86" s="45" t="s">
        <v>529</v>
      </c>
      <c r="K86" s="45">
        <v>324</v>
      </c>
      <c r="L86" s="45" t="s">
        <v>759</v>
      </c>
      <c r="M86" s="36">
        <v>922695.01</v>
      </c>
      <c r="N86" s="37">
        <v>771399.91999999993</v>
      </c>
      <c r="O86" s="37">
        <v>528461.5</v>
      </c>
    </row>
    <row r="87" spans="1:15" ht="25.5" x14ac:dyDescent="0.25">
      <c r="A87" s="35" t="s">
        <v>760</v>
      </c>
      <c r="B87" s="48" t="s">
        <v>748</v>
      </c>
      <c r="C87" s="35" t="s">
        <v>534</v>
      </c>
      <c r="D87" s="48" t="s">
        <v>761</v>
      </c>
      <c r="E87" s="48" t="s">
        <v>116</v>
      </c>
      <c r="F87" s="48" t="s">
        <v>7</v>
      </c>
      <c r="G87" s="35" t="s">
        <v>762</v>
      </c>
      <c r="H87" s="47" t="s">
        <v>598</v>
      </c>
      <c r="I87" s="36">
        <v>415000</v>
      </c>
      <c r="J87" s="45" t="s">
        <v>529</v>
      </c>
      <c r="K87" s="45">
        <v>323</v>
      </c>
      <c r="L87" s="45" t="s">
        <v>763</v>
      </c>
      <c r="M87" s="36">
        <v>415000</v>
      </c>
      <c r="N87" s="37">
        <v>132083.12</v>
      </c>
      <c r="O87" s="37">
        <v>121158.42</v>
      </c>
    </row>
    <row r="88" spans="1:15" ht="25.5" x14ac:dyDescent="0.25">
      <c r="A88" s="35" t="s">
        <v>764</v>
      </c>
      <c r="B88" s="48" t="s">
        <v>736</v>
      </c>
      <c r="C88" s="35" t="s">
        <v>534</v>
      </c>
      <c r="D88" s="48" t="s">
        <v>765</v>
      </c>
      <c r="E88" s="48" t="s">
        <v>158</v>
      </c>
      <c r="F88" s="48" t="s">
        <v>7</v>
      </c>
      <c r="G88" s="35" t="s">
        <v>742</v>
      </c>
      <c r="H88" s="47" t="s">
        <v>540</v>
      </c>
      <c r="I88" s="36">
        <v>12221332</v>
      </c>
      <c r="J88" s="45" t="s">
        <v>545</v>
      </c>
      <c r="K88" s="45">
        <v>468</v>
      </c>
      <c r="L88" s="45" t="s">
        <v>766</v>
      </c>
      <c r="M88" s="36">
        <v>12791167</v>
      </c>
      <c r="N88" s="37">
        <v>12221332</v>
      </c>
      <c r="O88" s="37">
        <v>0</v>
      </c>
    </row>
    <row r="89" spans="1:15" ht="25.5" x14ac:dyDescent="0.25">
      <c r="A89" s="35" t="s">
        <v>767</v>
      </c>
      <c r="B89" s="48" t="s">
        <v>748</v>
      </c>
      <c r="C89" s="35" t="s">
        <v>549</v>
      </c>
      <c r="D89" s="48" t="s">
        <v>768</v>
      </c>
      <c r="E89" s="48" t="s">
        <v>117</v>
      </c>
      <c r="F89" s="48" t="s">
        <v>7</v>
      </c>
      <c r="G89" s="35" t="s">
        <v>769</v>
      </c>
      <c r="H89" s="47" t="s">
        <v>540</v>
      </c>
      <c r="I89" s="36">
        <v>10044000</v>
      </c>
      <c r="J89" s="45" t="s">
        <v>529</v>
      </c>
      <c r="K89" s="45">
        <v>475</v>
      </c>
      <c r="L89" s="45" t="s">
        <v>770</v>
      </c>
      <c r="M89" s="36">
        <v>10044000</v>
      </c>
      <c r="N89" s="37">
        <v>3637770.5799999996</v>
      </c>
      <c r="O89" s="37">
        <v>3129589.2299999995</v>
      </c>
    </row>
    <row r="90" spans="1:15" ht="25.5" x14ac:dyDescent="0.25">
      <c r="A90" s="35" t="s">
        <v>771</v>
      </c>
      <c r="B90" s="48" t="s">
        <v>748</v>
      </c>
      <c r="C90" s="35" t="s">
        <v>534</v>
      </c>
      <c r="D90" s="48" t="s">
        <v>772</v>
      </c>
      <c r="E90" s="48" t="s">
        <v>205</v>
      </c>
      <c r="F90" s="48" t="s">
        <v>7</v>
      </c>
      <c r="G90" s="35" t="s">
        <v>773</v>
      </c>
      <c r="H90" s="47" t="s">
        <v>598</v>
      </c>
      <c r="I90" s="36">
        <v>89962.4</v>
      </c>
      <c r="J90" s="45" t="s">
        <v>529</v>
      </c>
      <c r="K90" s="45">
        <v>321</v>
      </c>
      <c r="L90" s="45" t="s">
        <v>774</v>
      </c>
      <c r="M90" s="36">
        <v>89962.4</v>
      </c>
      <c r="N90" s="37">
        <v>89962.31</v>
      </c>
      <c r="O90" s="37">
        <v>89180.32</v>
      </c>
    </row>
    <row r="91" spans="1:15" ht="25.5" x14ac:dyDescent="0.25">
      <c r="A91" s="35" t="s">
        <v>775</v>
      </c>
      <c r="B91" s="48" t="s">
        <v>748</v>
      </c>
      <c r="C91" s="35" t="s">
        <v>549</v>
      </c>
      <c r="D91" s="48" t="s">
        <v>776</v>
      </c>
      <c r="E91" s="48" t="s">
        <v>119</v>
      </c>
      <c r="F91" s="48" t="s">
        <v>7</v>
      </c>
      <c r="G91" s="35" t="s">
        <v>777</v>
      </c>
      <c r="H91" s="47" t="s">
        <v>598</v>
      </c>
      <c r="I91" s="36">
        <v>5610748.8200000003</v>
      </c>
      <c r="J91" s="45" t="s">
        <v>529</v>
      </c>
      <c r="K91" s="45">
        <v>322</v>
      </c>
      <c r="L91" s="45" t="s">
        <v>778</v>
      </c>
      <c r="M91" s="36">
        <v>5610748.8200000003</v>
      </c>
      <c r="N91" s="37">
        <v>2543949.21</v>
      </c>
      <c r="O91" s="37">
        <v>2543949.21</v>
      </c>
    </row>
    <row r="92" spans="1:15" ht="38.25" x14ac:dyDescent="0.25">
      <c r="A92" s="35" t="s">
        <v>303</v>
      </c>
      <c r="B92" s="48" t="s">
        <v>779</v>
      </c>
      <c r="C92" s="35" t="s">
        <v>525</v>
      </c>
      <c r="D92" s="48" t="s">
        <v>780</v>
      </c>
      <c r="E92" s="48" t="s">
        <v>206</v>
      </c>
      <c r="F92" s="48" t="s">
        <v>7</v>
      </c>
      <c r="G92" s="35" t="s">
        <v>781</v>
      </c>
      <c r="H92" s="47" t="s">
        <v>559</v>
      </c>
      <c r="I92" s="36">
        <v>11971158</v>
      </c>
      <c r="J92" s="45" t="s">
        <v>529</v>
      </c>
      <c r="K92" s="45">
        <v>472</v>
      </c>
      <c r="L92" s="45" t="s">
        <v>782</v>
      </c>
      <c r="M92" s="36">
        <v>9550777</v>
      </c>
      <c r="N92" s="37">
        <v>7221810.7599999998</v>
      </c>
      <c r="O92" s="37">
        <v>341587.32</v>
      </c>
    </row>
    <row r="93" spans="1:15" ht="38.25" x14ac:dyDescent="0.25">
      <c r="A93" s="35" t="s">
        <v>783</v>
      </c>
      <c r="B93" s="48" t="s">
        <v>779</v>
      </c>
      <c r="C93" s="35" t="s">
        <v>534</v>
      </c>
      <c r="D93" s="48" t="s">
        <v>784</v>
      </c>
      <c r="E93" s="48" t="s">
        <v>122</v>
      </c>
      <c r="F93" s="48" t="s">
        <v>7</v>
      </c>
      <c r="G93" s="35" t="s">
        <v>785</v>
      </c>
      <c r="H93" s="47" t="s">
        <v>559</v>
      </c>
      <c r="I93" s="36">
        <v>7204065</v>
      </c>
      <c r="J93" s="45" t="s">
        <v>529</v>
      </c>
      <c r="K93" s="45">
        <v>470</v>
      </c>
      <c r="L93" s="45" t="s">
        <v>786</v>
      </c>
      <c r="M93" s="36">
        <v>7204065</v>
      </c>
      <c r="N93" s="37">
        <v>1998184.5100000002</v>
      </c>
      <c r="O93" s="37">
        <v>1998184.5100000002</v>
      </c>
    </row>
    <row r="94" spans="1:15" ht="38.25" x14ac:dyDescent="0.25">
      <c r="A94" s="35" t="s">
        <v>787</v>
      </c>
      <c r="B94" s="48" t="s">
        <v>779</v>
      </c>
      <c r="C94" s="35" t="s">
        <v>549</v>
      </c>
      <c r="D94" s="48" t="s">
        <v>788</v>
      </c>
      <c r="E94" s="48" t="s">
        <v>133</v>
      </c>
      <c r="F94" s="48" t="s">
        <v>7</v>
      </c>
      <c r="G94" s="35" t="s">
        <v>789</v>
      </c>
      <c r="H94" s="47" t="s">
        <v>559</v>
      </c>
      <c r="I94" s="36">
        <v>1544891</v>
      </c>
      <c r="J94" s="45" t="s">
        <v>529</v>
      </c>
      <c r="K94" s="45">
        <v>469</v>
      </c>
      <c r="L94" s="45" t="s">
        <v>790</v>
      </c>
      <c r="M94" s="36">
        <v>1544891</v>
      </c>
      <c r="N94" s="37">
        <v>419505.48000000004</v>
      </c>
      <c r="O94" s="37">
        <v>419505.48000000004</v>
      </c>
    </row>
    <row r="95" spans="1:15" ht="38.25" x14ac:dyDescent="0.25">
      <c r="A95" s="35" t="s">
        <v>791</v>
      </c>
      <c r="B95" s="48" t="s">
        <v>792</v>
      </c>
      <c r="C95" s="35" t="s">
        <v>525</v>
      </c>
      <c r="D95" s="48" t="s">
        <v>793</v>
      </c>
      <c r="E95" s="48" t="s">
        <v>207</v>
      </c>
      <c r="F95" s="48" t="s">
        <v>4</v>
      </c>
      <c r="G95" s="35" t="s">
        <v>794</v>
      </c>
      <c r="H95" s="47" t="s">
        <v>598</v>
      </c>
      <c r="I95" s="36">
        <v>1383050</v>
      </c>
      <c r="J95" s="45" t="s">
        <v>529</v>
      </c>
      <c r="K95" s="45">
        <v>357</v>
      </c>
      <c r="L95" s="45" t="s">
        <v>795</v>
      </c>
      <c r="M95" s="36">
        <v>750000</v>
      </c>
      <c r="N95" s="37">
        <v>40986.97</v>
      </c>
      <c r="O95" s="37">
        <v>40986.97</v>
      </c>
    </row>
    <row r="96" spans="1:15" ht="38.25" x14ac:dyDescent="0.25">
      <c r="A96" s="35" t="s">
        <v>304</v>
      </c>
      <c r="B96" s="48" t="s">
        <v>792</v>
      </c>
      <c r="C96" s="35" t="s">
        <v>525</v>
      </c>
      <c r="D96" s="48" t="s">
        <v>793</v>
      </c>
      <c r="E96" s="48" t="s">
        <v>208</v>
      </c>
      <c r="F96" s="48" t="s">
        <v>4</v>
      </c>
      <c r="G96" s="35" t="s">
        <v>796</v>
      </c>
      <c r="H96" s="47" t="s">
        <v>544</v>
      </c>
      <c r="I96" s="36">
        <v>19610169</v>
      </c>
      <c r="J96" s="45" t="s">
        <v>529</v>
      </c>
      <c r="K96" s="45">
        <v>356</v>
      </c>
      <c r="L96" s="45" t="s">
        <v>797</v>
      </c>
      <c r="M96" s="36">
        <v>11920056</v>
      </c>
      <c r="N96" s="37">
        <v>13833146.969999999</v>
      </c>
      <c r="O96" s="37">
        <v>7848657.6200000001</v>
      </c>
    </row>
    <row r="97" spans="1:15" ht="38.25" x14ac:dyDescent="0.25">
      <c r="A97" s="35" t="s">
        <v>305</v>
      </c>
      <c r="B97" s="48" t="s">
        <v>792</v>
      </c>
      <c r="C97" s="35" t="s">
        <v>525</v>
      </c>
      <c r="D97" s="48" t="s">
        <v>798</v>
      </c>
      <c r="E97" s="48" t="s">
        <v>131</v>
      </c>
      <c r="F97" s="48" t="s">
        <v>4</v>
      </c>
      <c r="G97" s="35" t="s">
        <v>799</v>
      </c>
      <c r="H97" s="47" t="s">
        <v>598</v>
      </c>
      <c r="I97" s="36">
        <v>7798225</v>
      </c>
      <c r="J97" s="45" t="s">
        <v>529</v>
      </c>
      <c r="K97" s="45">
        <v>359</v>
      </c>
      <c r="L97" s="45" t="s">
        <v>800</v>
      </c>
      <c r="M97" s="36">
        <v>4699082</v>
      </c>
      <c r="N97" s="37">
        <v>4926644.74</v>
      </c>
      <c r="O97" s="37">
        <v>3963970.8900000006</v>
      </c>
    </row>
    <row r="98" spans="1:15" ht="38.25" x14ac:dyDescent="0.25">
      <c r="A98" s="35" t="s">
        <v>801</v>
      </c>
      <c r="B98" s="48" t="s">
        <v>792</v>
      </c>
      <c r="C98" s="35" t="s">
        <v>534</v>
      </c>
      <c r="D98" s="48" t="s">
        <v>802</v>
      </c>
      <c r="E98" s="48" t="s">
        <v>209</v>
      </c>
      <c r="F98" s="48" t="s">
        <v>4</v>
      </c>
      <c r="G98" s="35" t="s">
        <v>803</v>
      </c>
      <c r="H98" s="47" t="s">
        <v>598</v>
      </c>
      <c r="I98" s="36">
        <v>1128000</v>
      </c>
      <c r="J98" s="45" t="s">
        <v>529</v>
      </c>
      <c r="K98" s="45">
        <v>365</v>
      </c>
      <c r="L98" s="45" t="s">
        <v>804</v>
      </c>
      <c r="M98" s="36">
        <v>1102000</v>
      </c>
      <c r="N98" s="37">
        <v>1506463.3399999999</v>
      </c>
      <c r="O98" s="37">
        <v>887765.59</v>
      </c>
    </row>
    <row r="99" spans="1:15" ht="38.25" x14ac:dyDescent="0.25">
      <c r="A99" s="35" t="s">
        <v>805</v>
      </c>
      <c r="B99" s="48" t="s">
        <v>792</v>
      </c>
      <c r="C99" s="35" t="s">
        <v>534</v>
      </c>
      <c r="D99" s="48" t="s">
        <v>802</v>
      </c>
      <c r="E99" s="48" t="s">
        <v>109</v>
      </c>
      <c r="F99" s="48" t="s">
        <v>4</v>
      </c>
      <c r="G99" s="35" t="s">
        <v>806</v>
      </c>
      <c r="H99" s="47" t="s">
        <v>540</v>
      </c>
      <c r="I99" s="36">
        <v>3430000</v>
      </c>
      <c r="J99" s="45" t="s">
        <v>529</v>
      </c>
      <c r="K99" s="45">
        <v>360</v>
      </c>
      <c r="L99" s="45" t="s">
        <v>807</v>
      </c>
      <c r="M99" s="36">
        <v>2500000</v>
      </c>
      <c r="N99" s="37">
        <v>2475344</v>
      </c>
      <c r="O99" s="37">
        <v>678778.53</v>
      </c>
    </row>
    <row r="100" spans="1:15" ht="38.25" x14ac:dyDescent="0.25">
      <c r="A100" s="35" t="s">
        <v>808</v>
      </c>
      <c r="B100" s="48" t="s">
        <v>792</v>
      </c>
      <c r="C100" s="35" t="s">
        <v>534</v>
      </c>
      <c r="D100" s="48" t="s">
        <v>802</v>
      </c>
      <c r="E100" s="48" t="s">
        <v>809</v>
      </c>
      <c r="F100" s="48" t="s">
        <v>4</v>
      </c>
      <c r="G100" s="35" t="s">
        <v>810</v>
      </c>
      <c r="H100" s="47" t="s">
        <v>598</v>
      </c>
      <c r="I100" s="36">
        <v>109900</v>
      </c>
      <c r="J100" s="45" t="s">
        <v>529</v>
      </c>
      <c r="K100" s="45">
        <v>363</v>
      </c>
      <c r="L100" s="45" t="s">
        <v>811</v>
      </c>
      <c r="M100" s="36">
        <v>200000</v>
      </c>
      <c r="N100" s="37">
        <v>0</v>
      </c>
      <c r="O100" s="37">
        <v>0</v>
      </c>
    </row>
    <row r="101" spans="1:15" ht="38.25" x14ac:dyDescent="0.25">
      <c r="A101" s="35" t="s">
        <v>306</v>
      </c>
      <c r="B101" s="48" t="s">
        <v>792</v>
      </c>
      <c r="C101" s="35" t="s">
        <v>534</v>
      </c>
      <c r="D101" s="48" t="s">
        <v>802</v>
      </c>
      <c r="E101" s="48" t="s">
        <v>210</v>
      </c>
      <c r="F101" s="48" t="s">
        <v>4</v>
      </c>
      <c r="G101" s="35" t="s">
        <v>812</v>
      </c>
      <c r="H101" s="47" t="s">
        <v>598</v>
      </c>
      <c r="I101" s="36">
        <v>3040000</v>
      </c>
      <c r="J101" s="45" t="s">
        <v>529</v>
      </c>
      <c r="K101" s="45">
        <v>361</v>
      </c>
      <c r="L101" s="45" t="s">
        <v>813</v>
      </c>
      <c r="M101" s="36">
        <v>2090000</v>
      </c>
      <c r="N101" s="37">
        <v>2828993.85</v>
      </c>
      <c r="O101" s="37">
        <v>645103.77</v>
      </c>
    </row>
    <row r="102" spans="1:15" ht="38.25" x14ac:dyDescent="0.25">
      <c r="A102" s="35" t="s">
        <v>814</v>
      </c>
      <c r="B102" s="48" t="s">
        <v>792</v>
      </c>
      <c r="C102" s="35" t="s">
        <v>534</v>
      </c>
      <c r="D102" s="48" t="s">
        <v>802</v>
      </c>
      <c r="E102" s="48" t="s">
        <v>115</v>
      </c>
      <c r="F102" s="48" t="s">
        <v>4</v>
      </c>
      <c r="G102" s="35" t="s">
        <v>815</v>
      </c>
      <c r="H102" s="47" t="s">
        <v>598</v>
      </c>
      <c r="I102" s="36">
        <v>290000</v>
      </c>
      <c r="J102" s="45" t="s">
        <v>529</v>
      </c>
      <c r="K102" s="45">
        <v>366</v>
      </c>
      <c r="L102" s="45" t="s">
        <v>816</v>
      </c>
      <c r="M102" s="36">
        <v>190000</v>
      </c>
      <c r="N102" s="37">
        <v>215741.41999999998</v>
      </c>
      <c r="O102" s="37">
        <v>172157.05</v>
      </c>
    </row>
    <row r="103" spans="1:15" ht="38.25" x14ac:dyDescent="0.25">
      <c r="A103" s="35" t="s">
        <v>307</v>
      </c>
      <c r="B103" s="48" t="s">
        <v>792</v>
      </c>
      <c r="C103" s="35" t="s">
        <v>534</v>
      </c>
      <c r="D103" s="48" t="s">
        <v>802</v>
      </c>
      <c r="E103" s="48" t="s">
        <v>211</v>
      </c>
      <c r="F103" s="48" t="s">
        <v>4</v>
      </c>
      <c r="G103" s="35" t="s">
        <v>817</v>
      </c>
      <c r="H103" s="47" t="s">
        <v>598</v>
      </c>
      <c r="I103" s="36">
        <v>1400000</v>
      </c>
      <c r="J103" s="45" t="s">
        <v>529</v>
      </c>
      <c r="K103" s="45">
        <v>362</v>
      </c>
      <c r="L103" s="45" t="s">
        <v>818</v>
      </c>
      <c r="M103" s="36">
        <v>541170</v>
      </c>
      <c r="N103" s="37">
        <v>1400000</v>
      </c>
      <c r="O103" s="37">
        <v>0</v>
      </c>
    </row>
    <row r="104" spans="1:15" ht="38.25" x14ac:dyDescent="0.25">
      <c r="A104" s="35" t="s">
        <v>819</v>
      </c>
      <c r="B104" s="48" t="s">
        <v>792</v>
      </c>
      <c r="C104" s="35" t="s">
        <v>534</v>
      </c>
      <c r="D104" s="48" t="s">
        <v>802</v>
      </c>
      <c r="E104" s="48" t="s">
        <v>132</v>
      </c>
      <c r="F104" s="48" t="s">
        <v>4</v>
      </c>
      <c r="G104" s="35" t="s">
        <v>820</v>
      </c>
      <c r="H104" s="47" t="s">
        <v>598</v>
      </c>
      <c r="I104" s="36">
        <v>500000</v>
      </c>
      <c r="J104" s="45" t="s">
        <v>529</v>
      </c>
      <c r="K104" s="45">
        <v>364</v>
      </c>
      <c r="L104" s="45" t="s">
        <v>821</v>
      </c>
      <c r="M104" s="36">
        <v>358830</v>
      </c>
      <c r="N104" s="37">
        <v>347947.60000000003</v>
      </c>
      <c r="O104" s="37">
        <v>20743.150000000001</v>
      </c>
    </row>
    <row r="105" spans="1:15" ht="38.25" x14ac:dyDescent="0.25">
      <c r="A105" s="35" t="s">
        <v>822</v>
      </c>
      <c r="B105" s="48" t="s">
        <v>792</v>
      </c>
      <c r="C105" s="35" t="s">
        <v>549</v>
      </c>
      <c r="D105" s="48" t="s">
        <v>536</v>
      </c>
      <c r="E105" s="48" t="s">
        <v>140</v>
      </c>
      <c r="F105" s="48" t="s">
        <v>4</v>
      </c>
      <c r="G105" s="35" t="s">
        <v>823</v>
      </c>
      <c r="H105" s="47" t="s">
        <v>598</v>
      </c>
      <c r="I105" s="36">
        <v>335868</v>
      </c>
      <c r="J105" s="45" t="s">
        <v>529</v>
      </c>
      <c r="K105" s="45">
        <v>367</v>
      </c>
      <c r="L105" s="45" t="s">
        <v>824</v>
      </c>
      <c r="M105" s="36">
        <v>185411</v>
      </c>
      <c r="N105" s="37">
        <v>339300.63</v>
      </c>
      <c r="O105" s="37">
        <v>266687.06</v>
      </c>
    </row>
    <row r="106" spans="1:15" ht="38.25" x14ac:dyDescent="0.25">
      <c r="A106" s="35" t="s">
        <v>308</v>
      </c>
      <c r="B106" s="48" t="s">
        <v>792</v>
      </c>
      <c r="C106" s="35" t="s">
        <v>549</v>
      </c>
      <c r="D106" s="48" t="s">
        <v>825</v>
      </c>
      <c r="E106" s="48" t="s">
        <v>212</v>
      </c>
      <c r="F106" s="48" t="s">
        <v>4</v>
      </c>
      <c r="G106" s="35" t="s">
        <v>826</v>
      </c>
      <c r="H106" s="47" t="s">
        <v>598</v>
      </c>
      <c r="I106" s="36">
        <v>637548.12</v>
      </c>
      <c r="J106" s="45" t="s">
        <v>529</v>
      </c>
      <c r="K106" s="45">
        <v>495</v>
      </c>
      <c r="L106" s="45" t="s">
        <v>827</v>
      </c>
      <c r="M106" s="36">
        <v>637548.12</v>
      </c>
      <c r="N106" s="37">
        <v>637548.12</v>
      </c>
      <c r="O106" s="37">
        <v>630707.87</v>
      </c>
    </row>
    <row r="107" spans="1:15" ht="38.25" x14ac:dyDescent="0.25">
      <c r="A107" s="35" t="s">
        <v>828</v>
      </c>
      <c r="B107" s="48" t="s">
        <v>792</v>
      </c>
      <c r="C107" s="35" t="s">
        <v>552</v>
      </c>
      <c r="D107" s="48" t="s">
        <v>829</v>
      </c>
      <c r="E107" s="48" t="s">
        <v>213</v>
      </c>
      <c r="F107" s="48" t="s">
        <v>10</v>
      </c>
      <c r="G107" s="35" t="s">
        <v>830</v>
      </c>
      <c r="H107" s="47" t="s">
        <v>598</v>
      </c>
      <c r="I107" s="36">
        <v>1662820.84</v>
      </c>
      <c r="J107" s="45" t="s">
        <v>529</v>
      </c>
      <c r="K107" s="45">
        <v>440</v>
      </c>
      <c r="L107" s="45" t="s">
        <v>831</v>
      </c>
      <c r="M107" s="36">
        <v>1662820.96</v>
      </c>
      <c r="N107" s="37">
        <v>1055398.95</v>
      </c>
      <c r="O107" s="37">
        <v>197141.56000000003</v>
      </c>
    </row>
    <row r="108" spans="1:15" ht="38.25" x14ac:dyDescent="0.25">
      <c r="A108" s="35" t="s">
        <v>309</v>
      </c>
      <c r="B108" s="48" t="s">
        <v>832</v>
      </c>
      <c r="C108" s="35" t="s">
        <v>525</v>
      </c>
      <c r="D108" s="48" t="s">
        <v>833</v>
      </c>
      <c r="E108" s="48" t="s">
        <v>214</v>
      </c>
      <c r="F108" s="48" t="s">
        <v>4</v>
      </c>
      <c r="G108" s="35" t="s">
        <v>834</v>
      </c>
      <c r="H108" s="47" t="s">
        <v>598</v>
      </c>
      <c r="I108" s="36">
        <v>1569482</v>
      </c>
      <c r="J108" s="45" t="s">
        <v>529</v>
      </c>
      <c r="K108" s="45">
        <v>370</v>
      </c>
      <c r="L108" s="45" t="s">
        <v>835</v>
      </c>
      <c r="M108" s="36">
        <v>1569482</v>
      </c>
      <c r="N108" s="37">
        <v>1569482</v>
      </c>
      <c r="O108" s="37">
        <v>1550146.17</v>
      </c>
    </row>
    <row r="109" spans="1:15" ht="38.25" x14ac:dyDescent="0.25">
      <c r="A109" s="35" t="s">
        <v>310</v>
      </c>
      <c r="B109" s="48" t="s">
        <v>832</v>
      </c>
      <c r="C109" s="35" t="s">
        <v>525</v>
      </c>
      <c r="D109" s="48" t="s">
        <v>836</v>
      </c>
      <c r="E109" s="48" t="s">
        <v>108</v>
      </c>
      <c r="F109" s="48" t="s">
        <v>13</v>
      </c>
      <c r="G109" s="35" t="s">
        <v>837</v>
      </c>
      <c r="H109" s="47" t="s">
        <v>598</v>
      </c>
      <c r="I109" s="36">
        <v>4419406</v>
      </c>
      <c r="J109" s="45" t="s">
        <v>529</v>
      </c>
      <c r="K109" s="45">
        <v>417</v>
      </c>
      <c r="L109" s="45" t="s">
        <v>838</v>
      </c>
      <c r="M109" s="36">
        <v>3389626</v>
      </c>
      <c r="N109" s="37">
        <v>4419406</v>
      </c>
      <c r="O109" s="37">
        <v>2495401.92</v>
      </c>
    </row>
    <row r="110" spans="1:15" ht="38.25" x14ac:dyDescent="0.25">
      <c r="A110" s="35" t="s">
        <v>311</v>
      </c>
      <c r="B110" s="48" t="s">
        <v>832</v>
      </c>
      <c r="C110" s="35" t="s">
        <v>534</v>
      </c>
      <c r="D110" s="48" t="s">
        <v>839</v>
      </c>
      <c r="E110" s="48" t="s">
        <v>215</v>
      </c>
      <c r="F110" s="48" t="s">
        <v>4</v>
      </c>
      <c r="G110" s="35" t="s">
        <v>840</v>
      </c>
      <c r="H110" s="47" t="s">
        <v>528</v>
      </c>
      <c r="I110" s="36">
        <v>1892465</v>
      </c>
      <c r="J110" s="45" t="s">
        <v>529</v>
      </c>
      <c r="K110" s="45">
        <v>419</v>
      </c>
      <c r="L110" s="45" t="s">
        <v>841</v>
      </c>
      <c r="M110" s="36">
        <v>1766301</v>
      </c>
      <c r="N110" s="37">
        <v>1892465</v>
      </c>
      <c r="O110" s="37">
        <v>0</v>
      </c>
    </row>
    <row r="111" spans="1:15" ht="38.25" x14ac:dyDescent="0.25">
      <c r="A111" s="35" t="s">
        <v>842</v>
      </c>
      <c r="B111" s="48" t="s">
        <v>832</v>
      </c>
      <c r="C111" s="35" t="s">
        <v>534</v>
      </c>
      <c r="D111" s="48" t="s">
        <v>843</v>
      </c>
      <c r="E111" s="48" t="s">
        <v>216</v>
      </c>
      <c r="F111" s="48" t="s">
        <v>4</v>
      </c>
      <c r="G111" s="35" t="s">
        <v>844</v>
      </c>
      <c r="H111" s="47" t="s">
        <v>528</v>
      </c>
      <c r="I111" s="36">
        <v>179076</v>
      </c>
      <c r="J111" s="45" t="s">
        <v>529</v>
      </c>
      <c r="K111" s="45">
        <v>420</v>
      </c>
      <c r="L111" s="45" t="s">
        <v>845</v>
      </c>
      <c r="M111" s="36">
        <v>119384</v>
      </c>
      <c r="N111" s="37">
        <v>59692</v>
      </c>
      <c r="O111" s="37">
        <v>59692</v>
      </c>
    </row>
    <row r="112" spans="1:15" ht="38.25" x14ac:dyDescent="0.25">
      <c r="A112" s="35" t="s">
        <v>846</v>
      </c>
      <c r="B112" s="48" t="s">
        <v>832</v>
      </c>
      <c r="C112" s="35" t="s">
        <v>534</v>
      </c>
      <c r="D112" s="48" t="s">
        <v>847</v>
      </c>
      <c r="E112" s="48" t="s">
        <v>217</v>
      </c>
      <c r="F112" s="48" t="s">
        <v>4</v>
      </c>
      <c r="G112" s="35" t="s">
        <v>848</v>
      </c>
      <c r="H112" s="47" t="s">
        <v>559</v>
      </c>
      <c r="I112" s="36">
        <v>150027</v>
      </c>
      <c r="J112" s="45" t="s">
        <v>529</v>
      </c>
      <c r="K112" s="45">
        <v>401</v>
      </c>
      <c r="L112" s="45" t="s">
        <v>849</v>
      </c>
      <c r="M112" s="36">
        <v>117646</v>
      </c>
      <c r="N112" s="37">
        <v>121605</v>
      </c>
      <c r="O112" s="37">
        <v>91203.75</v>
      </c>
    </row>
    <row r="113" spans="1:15" ht="38.25" x14ac:dyDescent="0.25">
      <c r="A113" s="35" t="s">
        <v>850</v>
      </c>
      <c r="B113" s="48" t="s">
        <v>832</v>
      </c>
      <c r="C113" s="35" t="s">
        <v>549</v>
      </c>
      <c r="D113" s="48" t="s">
        <v>851</v>
      </c>
      <c r="E113" s="48" t="s">
        <v>218</v>
      </c>
      <c r="F113" s="48" t="s">
        <v>4</v>
      </c>
      <c r="G113" s="35" t="s">
        <v>852</v>
      </c>
      <c r="H113" s="47" t="s">
        <v>598</v>
      </c>
      <c r="I113" s="36">
        <v>21261</v>
      </c>
      <c r="J113" s="45" t="s">
        <v>545</v>
      </c>
      <c r="K113" s="45">
        <v>393</v>
      </c>
      <c r="L113" s="45" t="s">
        <v>853</v>
      </c>
      <c r="M113" s="36">
        <v>14174</v>
      </c>
      <c r="N113" s="37">
        <v>21408</v>
      </c>
      <c r="O113" s="37">
        <v>7087</v>
      </c>
    </row>
    <row r="114" spans="1:15" ht="51" x14ac:dyDescent="0.25">
      <c r="A114" s="35" t="s">
        <v>312</v>
      </c>
      <c r="B114" s="48" t="s">
        <v>832</v>
      </c>
      <c r="C114" s="35" t="s">
        <v>552</v>
      </c>
      <c r="D114" s="48" t="s">
        <v>854</v>
      </c>
      <c r="E114" s="48" t="s">
        <v>219</v>
      </c>
      <c r="F114" s="48" t="s">
        <v>8</v>
      </c>
      <c r="G114" s="35" t="s">
        <v>855</v>
      </c>
      <c r="H114" s="47" t="s">
        <v>598</v>
      </c>
      <c r="I114" s="36">
        <v>3000000</v>
      </c>
      <c r="J114" s="45" t="s">
        <v>529</v>
      </c>
      <c r="K114" s="45">
        <v>448</v>
      </c>
      <c r="L114" s="45" t="s">
        <v>856</v>
      </c>
      <c r="M114" s="36">
        <v>3000000</v>
      </c>
      <c r="N114" s="37">
        <v>2900000</v>
      </c>
      <c r="O114" s="37">
        <v>1958494.1600000001</v>
      </c>
    </row>
    <row r="115" spans="1:15" ht="38.25" x14ac:dyDescent="0.25">
      <c r="A115" s="35" t="s">
        <v>313</v>
      </c>
      <c r="B115" s="48" t="s">
        <v>832</v>
      </c>
      <c r="C115" s="35" t="s">
        <v>552</v>
      </c>
      <c r="D115" s="48" t="s">
        <v>857</v>
      </c>
      <c r="E115" s="48" t="s">
        <v>220</v>
      </c>
      <c r="F115" s="48" t="s">
        <v>4</v>
      </c>
      <c r="G115" s="35" t="s">
        <v>858</v>
      </c>
      <c r="H115" s="47" t="s">
        <v>598</v>
      </c>
      <c r="I115" s="36">
        <v>2901883.4</v>
      </c>
      <c r="J115" s="45" t="s">
        <v>529</v>
      </c>
      <c r="K115" s="45">
        <v>392</v>
      </c>
      <c r="L115" s="45" t="s">
        <v>859</v>
      </c>
      <c r="M115" s="36">
        <v>2469688</v>
      </c>
      <c r="N115" s="37">
        <v>2901883</v>
      </c>
      <c r="O115" s="37">
        <v>1189173.29</v>
      </c>
    </row>
    <row r="116" spans="1:15" ht="38.25" x14ac:dyDescent="0.25">
      <c r="A116" s="35" t="s">
        <v>314</v>
      </c>
      <c r="B116" s="48" t="s">
        <v>832</v>
      </c>
      <c r="C116" s="35" t="s">
        <v>552</v>
      </c>
      <c r="D116" s="48" t="s">
        <v>860</v>
      </c>
      <c r="E116" s="48" t="s">
        <v>861</v>
      </c>
      <c r="F116" s="48" t="s">
        <v>4</v>
      </c>
      <c r="G116" s="35" t="s">
        <v>862</v>
      </c>
      <c r="H116" s="47" t="s">
        <v>598</v>
      </c>
      <c r="I116" s="36">
        <v>4976985</v>
      </c>
      <c r="J116" s="45" t="s">
        <v>529</v>
      </c>
      <c r="K116" s="45">
        <v>415</v>
      </c>
      <c r="L116" s="45" t="s">
        <v>863</v>
      </c>
      <c r="M116" s="36">
        <v>4199331</v>
      </c>
      <c r="N116" s="37">
        <v>4976985</v>
      </c>
      <c r="O116" s="37">
        <v>4170000</v>
      </c>
    </row>
    <row r="117" spans="1:15" ht="38.25" x14ac:dyDescent="0.25">
      <c r="A117" s="35" t="s">
        <v>864</v>
      </c>
      <c r="B117" s="48" t="s">
        <v>832</v>
      </c>
      <c r="C117" s="35" t="s">
        <v>556</v>
      </c>
      <c r="D117" s="48" t="s">
        <v>865</v>
      </c>
      <c r="E117" s="48" t="s">
        <v>261</v>
      </c>
      <c r="F117" s="48" t="s">
        <v>4</v>
      </c>
      <c r="G117" s="35" t="s">
        <v>866</v>
      </c>
      <c r="H117" s="47" t="s">
        <v>598</v>
      </c>
      <c r="I117" s="36">
        <v>109849</v>
      </c>
      <c r="J117" s="45" t="s">
        <v>529</v>
      </c>
      <c r="K117" s="45">
        <v>394</v>
      </c>
      <c r="L117" s="45" t="s">
        <v>867</v>
      </c>
      <c r="M117" s="36">
        <v>74414</v>
      </c>
      <c r="N117" s="37">
        <v>32399.65</v>
      </c>
      <c r="O117" s="37">
        <v>32399.65</v>
      </c>
    </row>
    <row r="118" spans="1:15" ht="38.25" x14ac:dyDescent="0.25">
      <c r="A118" s="35" t="s">
        <v>868</v>
      </c>
      <c r="B118" s="48" t="s">
        <v>832</v>
      </c>
      <c r="C118" s="35" t="s">
        <v>556</v>
      </c>
      <c r="D118" s="48" t="s">
        <v>869</v>
      </c>
      <c r="E118" s="48" t="s">
        <v>221</v>
      </c>
      <c r="F118" s="48" t="s">
        <v>4</v>
      </c>
      <c r="G118" s="35" t="s">
        <v>870</v>
      </c>
      <c r="H118" s="47" t="s">
        <v>540</v>
      </c>
      <c r="I118" s="36">
        <v>2300000</v>
      </c>
      <c r="J118" s="45" t="s">
        <v>529</v>
      </c>
      <c r="K118" s="45">
        <v>442</v>
      </c>
      <c r="L118" s="45" t="s">
        <v>871</v>
      </c>
      <c r="M118" s="36">
        <v>1200000</v>
      </c>
      <c r="N118" s="37">
        <v>1095503.1300000001</v>
      </c>
      <c r="O118" s="37">
        <v>408942.82999999996</v>
      </c>
    </row>
    <row r="119" spans="1:15" ht="38.25" x14ac:dyDescent="0.25">
      <c r="A119" s="35" t="s">
        <v>872</v>
      </c>
      <c r="B119" s="48" t="s">
        <v>832</v>
      </c>
      <c r="C119" s="35" t="s">
        <v>556</v>
      </c>
      <c r="D119" s="48" t="s">
        <v>869</v>
      </c>
      <c r="E119" s="48" t="s">
        <v>222</v>
      </c>
      <c r="F119" s="48" t="s">
        <v>4</v>
      </c>
      <c r="G119" s="35" t="s">
        <v>873</v>
      </c>
      <c r="H119" s="47" t="s">
        <v>598</v>
      </c>
      <c r="I119" s="36">
        <v>2200000</v>
      </c>
      <c r="J119" s="45" t="s">
        <v>529</v>
      </c>
      <c r="K119" s="45">
        <v>396</v>
      </c>
      <c r="L119" s="45" t="s">
        <v>874</v>
      </c>
      <c r="M119" s="36">
        <v>1490000</v>
      </c>
      <c r="N119" s="37">
        <v>1851905.08</v>
      </c>
      <c r="O119" s="37">
        <v>426875.51</v>
      </c>
    </row>
    <row r="120" spans="1:15" ht="38.25" x14ac:dyDescent="0.25">
      <c r="A120" s="35" t="s">
        <v>875</v>
      </c>
      <c r="B120" s="48" t="s">
        <v>832</v>
      </c>
      <c r="C120" s="35" t="s">
        <v>876</v>
      </c>
      <c r="D120" s="48" t="s">
        <v>877</v>
      </c>
      <c r="E120" s="48" t="s">
        <v>223</v>
      </c>
      <c r="F120" s="48" t="s">
        <v>4</v>
      </c>
      <c r="G120" s="35" t="s">
        <v>878</v>
      </c>
      <c r="H120" s="47" t="s">
        <v>540</v>
      </c>
      <c r="I120" s="36">
        <v>5820682.1100000003</v>
      </c>
      <c r="J120" s="45" t="s">
        <v>529</v>
      </c>
      <c r="K120" s="45">
        <v>490</v>
      </c>
      <c r="L120" s="45" t="s">
        <v>879</v>
      </c>
      <c r="M120" s="36">
        <v>5820682.1100000003</v>
      </c>
      <c r="N120" s="37">
        <v>4744617.28</v>
      </c>
      <c r="O120" s="37">
        <v>3103670.95</v>
      </c>
    </row>
    <row r="121" spans="1:15" ht="25.5" x14ac:dyDescent="0.25">
      <c r="A121" s="35" t="s">
        <v>315</v>
      </c>
      <c r="B121" s="48" t="s">
        <v>880</v>
      </c>
      <c r="C121" s="35" t="s">
        <v>525</v>
      </c>
      <c r="D121" s="48" t="s">
        <v>881</v>
      </c>
      <c r="E121" s="48" t="s">
        <v>224</v>
      </c>
      <c r="F121" s="48" t="s">
        <v>3</v>
      </c>
      <c r="G121" s="35" t="s">
        <v>882</v>
      </c>
      <c r="H121" s="47" t="s">
        <v>598</v>
      </c>
      <c r="I121" s="36">
        <v>352469.12</v>
      </c>
      <c r="J121" s="45" t="s">
        <v>529</v>
      </c>
      <c r="K121" s="45">
        <v>460</v>
      </c>
      <c r="L121" s="45" t="s">
        <v>883</v>
      </c>
      <c r="M121" s="36">
        <v>354898.88</v>
      </c>
      <c r="N121" s="37">
        <v>336654.42</v>
      </c>
      <c r="O121" s="37">
        <v>117178.19</v>
      </c>
    </row>
    <row r="122" spans="1:15" ht="25.5" x14ac:dyDescent="0.25">
      <c r="A122" s="35" t="s">
        <v>316</v>
      </c>
      <c r="B122" s="48" t="s">
        <v>880</v>
      </c>
      <c r="C122" s="35" t="s">
        <v>534</v>
      </c>
      <c r="D122" s="48" t="s">
        <v>884</v>
      </c>
      <c r="E122" s="48" t="s">
        <v>105</v>
      </c>
      <c r="F122" s="48" t="s">
        <v>3</v>
      </c>
      <c r="G122" s="35" t="s">
        <v>885</v>
      </c>
      <c r="H122" s="47" t="s">
        <v>598</v>
      </c>
      <c r="I122" s="36">
        <v>724650.04</v>
      </c>
      <c r="J122" s="45" t="s">
        <v>529</v>
      </c>
      <c r="K122" s="45">
        <v>461</v>
      </c>
      <c r="L122" s="45" t="s">
        <v>886</v>
      </c>
      <c r="M122" s="36">
        <v>724650.04</v>
      </c>
      <c r="N122" s="37">
        <v>669610.04</v>
      </c>
      <c r="O122" s="37">
        <v>144013.64000000001</v>
      </c>
    </row>
    <row r="123" spans="1:15" ht="25.5" x14ac:dyDescent="0.25">
      <c r="A123" s="35" t="s">
        <v>887</v>
      </c>
      <c r="B123" s="48" t="s">
        <v>880</v>
      </c>
      <c r="C123" s="35" t="s">
        <v>534</v>
      </c>
      <c r="D123" s="48" t="s">
        <v>888</v>
      </c>
      <c r="E123" s="48" t="s">
        <v>107</v>
      </c>
      <c r="F123" s="48" t="s">
        <v>3</v>
      </c>
      <c r="G123" s="35" t="s">
        <v>889</v>
      </c>
      <c r="H123" s="47" t="s">
        <v>598</v>
      </c>
      <c r="I123" s="36">
        <v>201954.15</v>
      </c>
      <c r="J123" s="45" t="s">
        <v>529</v>
      </c>
      <c r="K123" s="45">
        <v>453</v>
      </c>
      <c r="L123" s="45" t="s">
        <v>890</v>
      </c>
      <c r="M123" s="36">
        <v>201954.15</v>
      </c>
      <c r="N123" s="37">
        <v>201955</v>
      </c>
      <c r="O123" s="37">
        <v>201952.42</v>
      </c>
    </row>
    <row r="124" spans="1:15" ht="25.5" x14ac:dyDescent="0.25">
      <c r="A124" s="35" t="s">
        <v>317</v>
      </c>
      <c r="B124" s="48" t="s">
        <v>880</v>
      </c>
      <c r="C124" s="35" t="s">
        <v>534</v>
      </c>
      <c r="D124" s="48" t="s">
        <v>891</v>
      </c>
      <c r="E124" s="48" t="s">
        <v>225</v>
      </c>
      <c r="F124" s="48" t="s">
        <v>3</v>
      </c>
      <c r="G124" s="35" t="s">
        <v>892</v>
      </c>
      <c r="H124" s="47" t="s">
        <v>598</v>
      </c>
      <c r="I124" s="36">
        <v>689291.78</v>
      </c>
      <c r="J124" s="45" t="s">
        <v>529</v>
      </c>
      <c r="K124" s="45">
        <v>407</v>
      </c>
      <c r="L124" s="45" t="s">
        <v>893</v>
      </c>
      <c r="M124" s="36">
        <v>689291.98</v>
      </c>
      <c r="N124" s="37">
        <v>689291.97</v>
      </c>
      <c r="O124" s="37">
        <v>217443.62</v>
      </c>
    </row>
    <row r="125" spans="1:15" ht="25.5" x14ac:dyDescent="0.25">
      <c r="A125" s="35" t="s">
        <v>894</v>
      </c>
      <c r="B125" s="48" t="s">
        <v>880</v>
      </c>
      <c r="C125" s="35" t="s">
        <v>534</v>
      </c>
      <c r="D125" s="48" t="s">
        <v>895</v>
      </c>
      <c r="E125" s="48" t="s">
        <v>226</v>
      </c>
      <c r="F125" s="48" t="s">
        <v>3</v>
      </c>
      <c r="G125" s="35" t="s">
        <v>896</v>
      </c>
      <c r="H125" s="47" t="s">
        <v>598</v>
      </c>
      <c r="I125" s="36">
        <v>959861.53</v>
      </c>
      <c r="J125" s="45" t="s">
        <v>529</v>
      </c>
      <c r="K125" s="45">
        <v>462</v>
      </c>
      <c r="L125" s="45" t="s">
        <v>897</v>
      </c>
      <c r="M125" s="36">
        <v>959861.53</v>
      </c>
      <c r="N125" s="37">
        <v>1045286.1</v>
      </c>
      <c r="O125" s="37">
        <v>728586.64</v>
      </c>
    </row>
    <row r="126" spans="1:15" ht="25.5" x14ac:dyDescent="0.25">
      <c r="A126" s="35" t="s">
        <v>898</v>
      </c>
      <c r="B126" s="48" t="s">
        <v>880</v>
      </c>
      <c r="C126" s="35" t="s">
        <v>549</v>
      </c>
      <c r="D126" s="48" t="s">
        <v>899</v>
      </c>
      <c r="E126" s="48" t="s">
        <v>227</v>
      </c>
      <c r="F126" s="48" t="s">
        <v>3</v>
      </c>
      <c r="G126" s="35" t="s">
        <v>900</v>
      </c>
      <c r="H126" s="47" t="s">
        <v>598</v>
      </c>
      <c r="I126" s="36">
        <v>37694.449999999997</v>
      </c>
      <c r="J126" s="45" t="s">
        <v>529</v>
      </c>
      <c r="K126" s="45">
        <v>408</v>
      </c>
      <c r="L126" s="45" t="s">
        <v>901</v>
      </c>
      <c r="M126" s="36">
        <v>37694.449999999997</v>
      </c>
      <c r="N126" s="37">
        <v>45595.35</v>
      </c>
      <c r="O126" s="37">
        <v>45585.34</v>
      </c>
    </row>
    <row r="127" spans="1:15" ht="25.5" x14ac:dyDescent="0.25">
      <c r="A127" s="35" t="s">
        <v>902</v>
      </c>
      <c r="B127" s="48" t="s">
        <v>880</v>
      </c>
      <c r="C127" s="35" t="s">
        <v>549</v>
      </c>
      <c r="D127" s="48" t="s">
        <v>903</v>
      </c>
      <c r="E127" s="48" t="s">
        <v>159</v>
      </c>
      <c r="F127" s="48" t="s">
        <v>3</v>
      </c>
      <c r="G127" s="35" t="s">
        <v>904</v>
      </c>
      <c r="H127" s="47" t="s">
        <v>598</v>
      </c>
      <c r="I127" s="36">
        <v>99173.549999999988</v>
      </c>
      <c r="J127" s="45" t="s">
        <v>529</v>
      </c>
      <c r="K127" s="45">
        <v>454</v>
      </c>
      <c r="L127" s="45" t="s">
        <v>905</v>
      </c>
      <c r="M127" s="36">
        <v>120000</v>
      </c>
      <c r="N127" s="37">
        <v>117491</v>
      </c>
      <c r="O127" s="37">
        <v>79981</v>
      </c>
    </row>
    <row r="128" spans="1:15" ht="25.5" x14ac:dyDescent="0.25">
      <c r="A128" s="35" t="s">
        <v>318</v>
      </c>
      <c r="B128" s="48" t="s">
        <v>906</v>
      </c>
      <c r="C128" s="35" t="s">
        <v>525</v>
      </c>
      <c r="D128" s="48" t="s">
        <v>907</v>
      </c>
      <c r="E128" s="48" t="s">
        <v>106</v>
      </c>
      <c r="F128" s="48" t="s">
        <v>3</v>
      </c>
      <c r="G128" s="35" t="s">
        <v>908</v>
      </c>
      <c r="H128" s="47" t="s">
        <v>598</v>
      </c>
      <c r="I128" s="36">
        <v>294110.96000000002</v>
      </c>
      <c r="J128" s="45" t="s">
        <v>529</v>
      </c>
      <c r="K128" s="45">
        <v>455</v>
      </c>
      <c r="L128" s="45" t="s">
        <v>909</v>
      </c>
      <c r="M128" s="36">
        <v>294110.96000000002</v>
      </c>
      <c r="N128" s="37">
        <v>272373.36</v>
      </c>
      <c r="O128" s="37">
        <v>6749.99</v>
      </c>
    </row>
    <row r="129" spans="1:15" ht="25.5" x14ac:dyDescent="0.25">
      <c r="A129" s="35" t="s">
        <v>319</v>
      </c>
      <c r="B129" s="48" t="s">
        <v>910</v>
      </c>
      <c r="C129" s="35" t="s">
        <v>525</v>
      </c>
      <c r="D129" s="48" t="s">
        <v>911</v>
      </c>
      <c r="E129" s="48" t="s">
        <v>120</v>
      </c>
      <c r="F129" s="48" t="s">
        <v>3</v>
      </c>
      <c r="G129" s="35" t="s">
        <v>912</v>
      </c>
      <c r="H129" s="47" t="s">
        <v>598</v>
      </c>
      <c r="I129" s="36">
        <v>253386.13</v>
      </c>
      <c r="J129" s="45" t="s">
        <v>529</v>
      </c>
      <c r="K129" s="45">
        <v>550</v>
      </c>
      <c r="L129" s="45" t="s">
        <v>913</v>
      </c>
      <c r="M129" s="36">
        <v>253386.13</v>
      </c>
      <c r="N129" s="37">
        <v>253386</v>
      </c>
      <c r="O129" s="37">
        <v>0</v>
      </c>
    </row>
    <row r="130" spans="1:15" ht="25.5" x14ac:dyDescent="0.25">
      <c r="A130" s="35" t="s">
        <v>914</v>
      </c>
      <c r="B130" s="48" t="s">
        <v>910</v>
      </c>
      <c r="C130" s="35" t="s">
        <v>534</v>
      </c>
      <c r="D130" s="48" t="s">
        <v>915</v>
      </c>
      <c r="E130" s="48" t="s">
        <v>228</v>
      </c>
      <c r="F130" s="48" t="s">
        <v>3</v>
      </c>
      <c r="G130" s="35" t="s">
        <v>916</v>
      </c>
      <c r="H130" s="47" t="s">
        <v>528</v>
      </c>
      <c r="I130" s="36">
        <v>711542.45</v>
      </c>
      <c r="J130" s="45" t="s">
        <v>529</v>
      </c>
      <c r="K130" s="45">
        <v>466</v>
      </c>
      <c r="L130" s="45" t="s">
        <v>917</v>
      </c>
      <c r="M130" s="36">
        <v>711542.45</v>
      </c>
      <c r="N130" s="37">
        <v>55079.08</v>
      </c>
      <c r="O130" s="37">
        <v>0</v>
      </c>
    </row>
    <row r="131" spans="1:15" ht="25.5" x14ac:dyDescent="0.25">
      <c r="A131" s="35" t="s">
        <v>320</v>
      </c>
      <c r="B131" s="48" t="s">
        <v>910</v>
      </c>
      <c r="C131" s="35" t="s">
        <v>549</v>
      </c>
      <c r="D131" s="48" t="s">
        <v>918</v>
      </c>
      <c r="E131" s="48" t="s">
        <v>110</v>
      </c>
      <c r="F131" s="48" t="s">
        <v>3</v>
      </c>
      <c r="G131" s="35" t="s">
        <v>919</v>
      </c>
      <c r="H131" s="47" t="s">
        <v>598</v>
      </c>
      <c r="I131" s="36">
        <v>595850.91</v>
      </c>
      <c r="J131" s="45" t="s">
        <v>529</v>
      </c>
      <c r="K131" s="45">
        <v>549</v>
      </c>
      <c r="L131" s="45" t="s">
        <v>920</v>
      </c>
      <c r="M131" s="36">
        <v>595850.91</v>
      </c>
      <c r="N131" s="37">
        <v>587954.78</v>
      </c>
      <c r="O131" s="37">
        <v>18103.78</v>
      </c>
    </row>
    <row r="132" spans="1:15" ht="38.25" x14ac:dyDescent="0.25">
      <c r="A132" s="35" t="s">
        <v>921</v>
      </c>
      <c r="B132" s="48" t="s">
        <v>832</v>
      </c>
      <c r="C132" s="35" t="s">
        <v>876</v>
      </c>
      <c r="D132" s="48" t="s">
        <v>922</v>
      </c>
      <c r="E132" s="48" t="s">
        <v>150</v>
      </c>
      <c r="F132" s="48" t="s">
        <v>7</v>
      </c>
      <c r="G132" s="35" t="s">
        <v>536</v>
      </c>
      <c r="H132" s="47" t="s">
        <v>537</v>
      </c>
      <c r="I132" s="36">
        <v>2280000</v>
      </c>
      <c r="J132" s="45" t="s">
        <v>529</v>
      </c>
      <c r="K132" s="45">
        <v>545</v>
      </c>
      <c r="L132" s="45" t="s">
        <v>923</v>
      </c>
      <c r="M132" s="36">
        <v>2255868</v>
      </c>
      <c r="N132" s="37">
        <v>0</v>
      </c>
      <c r="O132" s="37">
        <v>0</v>
      </c>
    </row>
    <row r="133" spans="1:15" ht="38.25" x14ac:dyDescent="0.25">
      <c r="A133" s="35" t="s">
        <v>924</v>
      </c>
      <c r="B133" s="48" t="s">
        <v>578</v>
      </c>
      <c r="C133" s="35" t="s">
        <v>552</v>
      </c>
      <c r="D133" s="48" t="s">
        <v>536</v>
      </c>
      <c r="E133" s="48" t="s">
        <v>149</v>
      </c>
      <c r="F133" s="48" t="s">
        <v>6</v>
      </c>
      <c r="G133" s="35" t="s">
        <v>536</v>
      </c>
      <c r="H133" s="47" t="s">
        <v>537</v>
      </c>
      <c r="I133" s="36">
        <v>1192294</v>
      </c>
      <c r="J133" s="45" t="s">
        <v>529</v>
      </c>
      <c r="K133" s="45">
        <v>567</v>
      </c>
      <c r="L133" s="45" t="s">
        <v>925</v>
      </c>
      <c r="M133" s="36">
        <v>1192294</v>
      </c>
      <c r="N133" s="37">
        <v>0</v>
      </c>
      <c r="O133" s="37">
        <v>0</v>
      </c>
    </row>
    <row r="134" spans="1:15" ht="38.25" x14ac:dyDescent="0.25">
      <c r="A134" s="35" t="s">
        <v>321</v>
      </c>
      <c r="B134" s="48" t="s">
        <v>600</v>
      </c>
      <c r="C134" s="35" t="s">
        <v>534</v>
      </c>
      <c r="D134" s="48" t="s">
        <v>926</v>
      </c>
      <c r="E134" s="48" t="s">
        <v>160</v>
      </c>
      <c r="F134" s="48" t="s">
        <v>6</v>
      </c>
      <c r="G134" s="35" t="s">
        <v>927</v>
      </c>
      <c r="H134" s="47" t="s">
        <v>928</v>
      </c>
      <c r="I134" s="36">
        <v>4000000</v>
      </c>
      <c r="J134" s="45" t="s">
        <v>529</v>
      </c>
      <c r="K134" s="45">
        <v>568</v>
      </c>
      <c r="L134" s="45" t="s">
        <v>929</v>
      </c>
      <c r="M134" s="36">
        <v>4000000</v>
      </c>
      <c r="N134" s="37">
        <v>1422668.71</v>
      </c>
      <c r="O134" s="37">
        <v>0</v>
      </c>
    </row>
    <row r="135" spans="1:15" ht="25.5" x14ac:dyDescent="0.25">
      <c r="A135" s="35" t="s">
        <v>322</v>
      </c>
      <c r="B135" s="48" t="s">
        <v>612</v>
      </c>
      <c r="C135" s="35" t="s">
        <v>552</v>
      </c>
      <c r="D135" s="48" t="s">
        <v>930</v>
      </c>
      <c r="E135" s="48" t="s">
        <v>229</v>
      </c>
      <c r="F135" s="48" t="s">
        <v>2</v>
      </c>
      <c r="G135" s="35" t="s">
        <v>931</v>
      </c>
      <c r="H135" s="47" t="s">
        <v>544</v>
      </c>
      <c r="I135" s="36">
        <v>1535695</v>
      </c>
      <c r="J135" s="45" t="s">
        <v>529</v>
      </c>
      <c r="K135" s="45">
        <v>558</v>
      </c>
      <c r="L135" s="45" t="s">
        <v>932</v>
      </c>
      <c r="M135" s="36">
        <v>1535695</v>
      </c>
      <c r="N135" s="37">
        <v>1535695</v>
      </c>
      <c r="O135" s="37">
        <v>0</v>
      </c>
    </row>
    <row r="136" spans="1:15" ht="25.5" x14ac:dyDescent="0.25">
      <c r="A136" s="35" t="s">
        <v>933</v>
      </c>
      <c r="B136" s="48" t="s">
        <v>736</v>
      </c>
      <c r="C136" s="35" t="s">
        <v>525</v>
      </c>
      <c r="D136" s="48" t="s">
        <v>934</v>
      </c>
      <c r="E136" s="48" t="s">
        <v>161</v>
      </c>
      <c r="F136" s="48" t="s">
        <v>7</v>
      </c>
      <c r="G136" s="35" t="s">
        <v>935</v>
      </c>
      <c r="H136" s="47" t="s">
        <v>598</v>
      </c>
      <c r="I136" s="36">
        <v>620963.93999999994</v>
      </c>
      <c r="J136" s="45" t="s">
        <v>529</v>
      </c>
      <c r="K136" s="45">
        <v>585</v>
      </c>
      <c r="L136" s="45" t="s">
        <v>936</v>
      </c>
      <c r="M136" s="36">
        <v>620963.93999999994</v>
      </c>
      <c r="N136" s="37">
        <v>70000</v>
      </c>
      <c r="O136" s="37">
        <v>0</v>
      </c>
    </row>
    <row r="137" spans="1:15" ht="25.5" x14ac:dyDescent="0.25">
      <c r="A137" s="35" t="s">
        <v>937</v>
      </c>
      <c r="B137" s="48" t="s">
        <v>736</v>
      </c>
      <c r="C137" s="35" t="s">
        <v>534</v>
      </c>
      <c r="D137" s="48" t="s">
        <v>938</v>
      </c>
      <c r="E137" s="48" t="s">
        <v>162</v>
      </c>
      <c r="F137" s="48" t="s">
        <v>7</v>
      </c>
      <c r="G137" s="35" t="s">
        <v>742</v>
      </c>
      <c r="H137" s="47" t="s">
        <v>540</v>
      </c>
      <c r="I137" s="36">
        <v>1709503</v>
      </c>
      <c r="J137" s="45" t="s">
        <v>545</v>
      </c>
      <c r="K137" s="45">
        <v>468</v>
      </c>
      <c r="L137" s="45" t="s">
        <v>939</v>
      </c>
      <c r="M137" s="36">
        <v>1139668</v>
      </c>
      <c r="N137" s="37">
        <v>0</v>
      </c>
      <c r="O137" s="37">
        <v>0</v>
      </c>
    </row>
    <row r="138" spans="1:15" ht="38.25" x14ac:dyDescent="0.25">
      <c r="A138" s="35" t="s">
        <v>940</v>
      </c>
      <c r="B138" s="48" t="s">
        <v>736</v>
      </c>
      <c r="C138" s="35" t="s">
        <v>534</v>
      </c>
      <c r="D138" s="48" t="s">
        <v>941</v>
      </c>
      <c r="E138" s="48" t="s">
        <v>163</v>
      </c>
      <c r="F138" s="48" t="s">
        <v>7</v>
      </c>
      <c r="G138" s="35" t="s">
        <v>742</v>
      </c>
      <c r="H138" s="47" t="s">
        <v>540</v>
      </c>
      <c r="I138" s="36">
        <v>282043</v>
      </c>
      <c r="J138" s="45" t="s">
        <v>545</v>
      </c>
      <c r="K138" s="45">
        <v>468</v>
      </c>
      <c r="L138" s="45" t="s">
        <v>942</v>
      </c>
      <c r="M138" s="36">
        <v>282043</v>
      </c>
      <c r="N138" s="37">
        <v>282043</v>
      </c>
      <c r="O138" s="37">
        <v>0</v>
      </c>
    </row>
    <row r="139" spans="1:15" ht="38.25" x14ac:dyDescent="0.25">
      <c r="A139" s="35" t="s">
        <v>943</v>
      </c>
      <c r="B139" s="48" t="s">
        <v>578</v>
      </c>
      <c r="C139" s="35" t="s">
        <v>549</v>
      </c>
      <c r="D139" s="48" t="s">
        <v>944</v>
      </c>
      <c r="E139" s="48" t="s">
        <v>243</v>
      </c>
      <c r="F139" s="48" t="s">
        <v>6</v>
      </c>
      <c r="G139" s="35" t="s">
        <v>589</v>
      </c>
      <c r="H139" s="47" t="s">
        <v>528</v>
      </c>
      <c r="I139" s="36">
        <v>0</v>
      </c>
      <c r="J139" s="45" t="s">
        <v>536</v>
      </c>
      <c r="K139" s="45">
        <v>0</v>
      </c>
      <c r="L139" s="45">
        <v>0</v>
      </c>
      <c r="M139" s="36">
        <v>0</v>
      </c>
      <c r="N139" s="37">
        <v>0</v>
      </c>
      <c r="O139" s="37">
        <v>0</v>
      </c>
    </row>
    <row r="140" spans="1:15" ht="38.25" x14ac:dyDescent="0.25">
      <c r="A140" s="35" t="s">
        <v>945</v>
      </c>
      <c r="B140" s="48" t="s">
        <v>578</v>
      </c>
      <c r="C140" s="35" t="s">
        <v>552</v>
      </c>
      <c r="D140" s="48" t="s">
        <v>946</v>
      </c>
      <c r="E140" s="48" t="s">
        <v>244</v>
      </c>
      <c r="F140" s="48" t="s">
        <v>6</v>
      </c>
      <c r="G140" s="35" t="s">
        <v>597</v>
      </c>
      <c r="H140" s="47" t="s">
        <v>598</v>
      </c>
      <c r="I140" s="36">
        <v>0</v>
      </c>
      <c r="J140" s="45" t="s">
        <v>536</v>
      </c>
      <c r="K140" s="45">
        <v>0</v>
      </c>
      <c r="L140" s="45">
        <v>0</v>
      </c>
      <c r="M140" s="36">
        <v>0</v>
      </c>
      <c r="N140" s="37">
        <v>0</v>
      </c>
      <c r="O140" s="37">
        <v>0</v>
      </c>
    </row>
    <row r="141" spans="1:15" ht="25.5" x14ac:dyDescent="0.25">
      <c r="A141" s="35" t="s">
        <v>947</v>
      </c>
      <c r="B141" s="48" t="s">
        <v>674</v>
      </c>
      <c r="C141" s="35" t="s">
        <v>552</v>
      </c>
      <c r="D141" s="48" t="s">
        <v>693</v>
      </c>
      <c r="E141" s="48" t="s">
        <v>230</v>
      </c>
      <c r="F141" s="48" t="s">
        <v>3</v>
      </c>
      <c r="G141" s="35" t="s">
        <v>948</v>
      </c>
      <c r="H141" s="47" t="s">
        <v>544</v>
      </c>
      <c r="I141" s="36">
        <v>2472877</v>
      </c>
      <c r="J141" s="45" t="s">
        <v>545</v>
      </c>
      <c r="K141" s="45">
        <v>564</v>
      </c>
      <c r="L141" s="45" t="s">
        <v>949</v>
      </c>
      <c r="M141" s="36">
        <v>2472877</v>
      </c>
      <c r="N141" s="37">
        <v>232916.67</v>
      </c>
      <c r="O141" s="37">
        <v>0</v>
      </c>
    </row>
    <row r="142" spans="1:15" ht="25.5" x14ac:dyDescent="0.25">
      <c r="A142" s="35" t="s">
        <v>950</v>
      </c>
      <c r="B142" s="48" t="s">
        <v>748</v>
      </c>
      <c r="C142" s="35" t="s">
        <v>534</v>
      </c>
      <c r="D142" s="48" t="s">
        <v>951</v>
      </c>
      <c r="E142" s="48" t="s">
        <v>259</v>
      </c>
      <c r="F142" s="48" t="s">
        <v>7</v>
      </c>
      <c r="G142" s="35" t="s">
        <v>536</v>
      </c>
      <c r="H142" s="47" t="s">
        <v>537</v>
      </c>
      <c r="I142" s="36">
        <v>3000000</v>
      </c>
      <c r="J142" s="45" t="s">
        <v>529</v>
      </c>
      <c r="K142" s="45">
        <v>578</v>
      </c>
      <c r="L142" s="45" t="s">
        <v>952</v>
      </c>
      <c r="M142" s="36">
        <v>3000000</v>
      </c>
      <c r="N142" s="37">
        <v>53368.4</v>
      </c>
      <c r="O142" s="37">
        <v>20368.400000000001</v>
      </c>
    </row>
    <row r="143" spans="1:15" ht="38.25" x14ac:dyDescent="0.25">
      <c r="A143" s="35" t="s">
        <v>953</v>
      </c>
      <c r="B143" s="48" t="s">
        <v>674</v>
      </c>
      <c r="C143" s="35" t="s">
        <v>525</v>
      </c>
      <c r="D143" s="48" t="s">
        <v>954</v>
      </c>
      <c r="E143" s="48" t="s">
        <v>262</v>
      </c>
      <c r="F143" s="48" t="s">
        <v>5</v>
      </c>
      <c r="G143" s="35" t="s">
        <v>536</v>
      </c>
      <c r="H143" s="47" t="s">
        <v>537</v>
      </c>
      <c r="I143" s="36">
        <v>10330000</v>
      </c>
      <c r="J143" s="45" t="s">
        <v>536</v>
      </c>
      <c r="K143" s="45">
        <v>0</v>
      </c>
      <c r="L143" s="45">
        <v>0</v>
      </c>
      <c r="M143" s="36">
        <v>0</v>
      </c>
      <c r="N143" s="37">
        <v>0</v>
      </c>
      <c r="O143" s="37">
        <v>0</v>
      </c>
    </row>
    <row r="144" spans="1:15" ht="25.5" x14ac:dyDescent="0.25">
      <c r="A144" s="35" t="s">
        <v>955</v>
      </c>
      <c r="B144" s="48" t="s">
        <v>716</v>
      </c>
      <c r="C144" s="35" t="s">
        <v>956</v>
      </c>
      <c r="D144" s="48" t="s">
        <v>536</v>
      </c>
      <c r="E144" s="48" t="s">
        <v>263</v>
      </c>
      <c r="F144" s="48" t="s">
        <v>12</v>
      </c>
      <c r="G144" s="35" t="s">
        <v>536</v>
      </c>
      <c r="H144" s="47" t="s">
        <v>537</v>
      </c>
      <c r="I144" s="36">
        <v>759049.38</v>
      </c>
      <c r="J144" s="45" t="s">
        <v>536</v>
      </c>
      <c r="K144" s="45">
        <v>0</v>
      </c>
      <c r="L144" s="45">
        <v>0</v>
      </c>
      <c r="M144" s="36">
        <v>0</v>
      </c>
      <c r="N144" s="37">
        <v>0</v>
      </c>
      <c r="O144" s="37">
        <v>0</v>
      </c>
    </row>
    <row r="145" spans="1:15" ht="25.5" x14ac:dyDescent="0.25">
      <c r="A145" s="35" t="s">
        <v>957</v>
      </c>
      <c r="B145" s="48" t="s">
        <v>736</v>
      </c>
      <c r="C145" s="35" t="s">
        <v>525</v>
      </c>
      <c r="D145" s="48" t="s">
        <v>536</v>
      </c>
      <c r="E145" s="48" t="s">
        <v>264</v>
      </c>
      <c r="F145" s="48" t="s">
        <v>2</v>
      </c>
      <c r="G145" s="35" t="s">
        <v>536</v>
      </c>
      <c r="H145" s="47" t="s">
        <v>537</v>
      </c>
      <c r="I145" s="36">
        <v>2080514</v>
      </c>
      <c r="J145" s="45" t="s">
        <v>536</v>
      </c>
      <c r="K145" s="45">
        <v>0</v>
      </c>
      <c r="L145" s="45">
        <v>0</v>
      </c>
      <c r="M145" s="36">
        <v>0</v>
      </c>
      <c r="N145" s="37">
        <v>0</v>
      </c>
      <c r="O145" s="37">
        <v>0</v>
      </c>
    </row>
    <row r="146" spans="1:15" ht="38.25" x14ac:dyDescent="0.25">
      <c r="A146" s="35" t="s">
        <v>958</v>
      </c>
      <c r="B146" s="48" t="s">
        <v>674</v>
      </c>
      <c r="C146" s="35" t="s">
        <v>525</v>
      </c>
      <c r="D146" s="48" t="s">
        <v>675</v>
      </c>
      <c r="E146" s="48" t="s">
        <v>265</v>
      </c>
      <c r="F146" s="48" t="s">
        <v>5</v>
      </c>
      <c r="G146" s="35" t="s">
        <v>536</v>
      </c>
      <c r="H146" s="47" t="s">
        <v>537</v>
      </c>
      <c r="I146" s="36">
        <v>2380000</v>
      </c>
      <c r="J146" s="45" t="s">
        <v>529</v>
      </c>
      <c r="K146" s="45">
        <v>595</v>
      </c>
      <c r="L146" s="45" t="s">
        <v>959</v>
      </c>
      <c r="M146" s="36">
        <v>2380000</v>
      </c>
      <c r="N146" s="37">
        <v>0</v>
      </c>
      <c r="O146" s="37">
        <v>0</v>
      </c>
    </row>
    <row r="147" spans="1:15" ht="38.25" x14ac:dyDescent="0.25">
      <c r="A147" s="35" t="s">
        <v>960</v>
      </c>
      <c r="B147" s="48" t="s">
        <v>674</v>
      </c>
      <c r="C147" s="35" t="s">
        <v>525</v>
      </c>
      <c r="D147" s="48" t="s">
        <v>675</v>
      </c>
      <c r="E147" s="48" t="s">
        <v>516</v>
      </c>
      <c r="F147" s="48" t="s">
        <v>5</v>
      </c>
      <c r="G147" s="35" t="s">
        <v>536</v>
      </c>
      <c r="H147" s="47" t="s">
        <v>537</v>
      </c>
      <c r="I147" s="36">
        <v>200000</v>
      </c>
      <c r="J147" s="45" t="s">
        <v>529</v>
      </c>
      <c r="K147" s="45">
        <v>596</v>
      </c>
      <c r="L147" s="45" t="s">
        <v>961</v>
      </c>
      <c r="M147" s="36">
        <v>200000</v>
      </c>
      <c r="N147" s="37">
        <v>0</v>
      </c>
      <c r="O147" s="37">
        <v>0</v>
      </c>
    </row>
    <row r="148" spans="1:15" ht="38.25" x14ac:dyDescent="0.25">
      <c r="A148" s="35" t="s">
        <v>962</v>
      </c>
      <c r="B148" s="48" t="s">
        <v>674</v>
      </c>
      <c r="C148" s="35" t="s">
        <v>525</v>
      </c>
      <c r="D148" s="48" t="s">
        <v>954</v>
      </c>
      <c r="E148" s="48" t="s">
        <v>266</v>
      </c>
      <c r="F148" s="48" t="s">
        <v>5</v>
      </c>
      <c r="G148" s="35" t="s">
        <v>536</v>
      </c>
      <c r="H148" s="47" t="s">
        <v>537</v>
      </c>
      <c r="I148" s="36">
        <v>6871000</v>
      </c>
      <c r="J148" s="45" t="s">
        <v>536</v>
      </c>
      <c r="K148" s="45">
        <v>0</v>
      </c>
      <c r="L148" s="45">
        <v>0</v>
      </c>
      <c r="M148" s="36">
        <v>0</v>
      </c>
      <c r="N148" s="37">
        <v>0</v>
      </c>
      <c r="O148" s="37">
        <v>0</v>
      </c>
    </row>
    <row r="149" spans="1:15" ht="25.5" x14ac:dyDescent="0.25">
      <c r="A149" s="35" t="s">
        <v>963</v>
      </c>
      <c r="B149" s="48" t="s">
        <v>626</v>
      </c>
      <c r="C149" s="35" t="s">
        <v>549</v>
      </c>
      <c r="D149" s="48" t="s">
        <v>536</v>
      </c>
      <c r="E149" s="48" t="s">
        <v>323</v>
      </c>
      <c r="F149" s="48" t="s">
        <v>2</v>
      </c>
      <c r="G149" s="35" t="s">
        <v>536</v>
      </c>
      <c r="H149" s="47" t="s">
        <v>537</v>
      </c>
      <c r="I149" s="36">
        <v>3126801.38</v>
      </c>
      <c r="J149" s="45" t="s">
        <v>536</v>
      </c>
      <c r="K149" s="45">
        <v>0</v>
      </c>
      <c r="L149" s="45">
        <v>0</v>
      </c>
      <c r="M149" s="36">
        <v>0</v>
      </c>
      <c r="N149" s="37">
        <v>0</v>
      </c>
      <c r="O149" s="37">
        <v>0</v>
      </c>
    </row>
    <row r="150" spans="1:15" ht="38.25" x14ac:dyDescent="0.25">
      <c r="A150" s="35" t="s">
        <v>964</v>
      </c>
      <c r="B150" s="48" t="s">
        <v>965</v>
      </c>
      <c r="C150" s="71" t="s">
        <v>966</v>
      </c>
      <c r="D150" s="48" t="s">
        <v>536</v>
      </c>
      <c r="E150" s="48" t="s">
        <v>521</v>
      </c>
      <c r="F150" s="48" t="s">
        <v>5</v>
      </c>
      <c r="G150" s="35" t="s">
        <v>536</v>
      </c>
      <c r="H150" s="47" t="s">
        <v>537</v>
      </c>
      <c r="I150" s="36">
        <v>371898</v>
      </c>
      <c r="J150" s="45" t="s">
        <v>536</v>
      </c>
      <c r="K150" s="45">
        <v>0</v>
      </c>
      <c r="L150" s="45">
        <v>0</v>
      </c>
      <c r="M150" s="36">
        <v>0</v>
      </c>
      <c r="N150" s="37">
        <v>0</v>
      </c>
      <c r="O150" s="37">
        <v>0</v>
      </c>
    </row>
    <row r="151" spans="1:15" ht="38.25" x14ac:dyDescent="0.25">
      <c r="A151" s="35" t="s">
        <v>967</v>
      </c>
      <c r="B151" s="48" t="s">
        <v>674</v>
      </c>
      <c r="C151" s="35" t="s">
        <v>534</v>
      </c>
      <c r="D151" s="48" t="s">
        <v>536</v>
      </c>
      <c r="E151" s="48" t="s">
        <v>522</v>
      </c>
      <c r="F151" s="48" t="s">
        <v>5</v>
      </c>
      <c r="G151" s="35" t="s">
        <v>536</v>
      </c>
      <c r="H151" s="47" t="s">
        <v>537</v>
      </c>
      <c r="I151" s="36">
        <v>930000</v>
      </c>
      <c r="J151" s="45" t="s">
        <v>536</v>
      </c>
      <c r="K151" s="45">
        <v>0</v>
      </c>
      <c r="L151" s="45">
        <v>0</v>
      </c>
      <c r="M151" s="36">
        <v>0</v>
      </c>
      <c r="N151" s="37">
        <v>0</v>
      </c>
      <c r="O151" s="37">
        <v>0</v>
      </c>
    </row>
  </sheetData>
  <autoFilter ref="A20:O151"/>
  <mergeCells count="4">
    <mergeCell ref="A18:B18"/>
    <mergeCell ref="J19:O19"/>
    <mergeCell ref="G19:H19"/>
    <mergeCell ref="A5:B5"/>
  </mergeCells>
  <conditionalFormatting sqref="J18:K18 M18 O18">
    <cfRule type="cellIs" dxfId="135" priority="14" operator="notEqual">
      <formula>#REF!</formula>
    </cfRule>
  </conditionalFormatting>
  <conditionalFormatting sqref="E18:F18">
    <cfRule type="cellIs" dxfId="134" priority="13" operator="notEqual">
      <formula>#REF!</formula>
    </cfRule>
  </conditionalFormatting>
  <conditionalFormatting sqref="I18">
    <cfRule type="cellIs" dxfId="133" priority="12" operator="notEqual">
      <formula>#REF!</formula>
    </cfRule>
  </conditionalFormatting>
  <conditionalFormatting sqref="M17 O17">
    <cfRule type="cellIs" dxfId="132" priority="11" operator="notEqual">
      <formula>#REF!</formula>
    </cfRule>
  </conditionalFormatting>
  <conditionalFormatting sqref="I17:K17">
    <cfRule type="cellIs" dxfId="131" priority="10" operator="notEqual">
      <formula>#REF!</formula>
    </cfRule>
  </conditionalFormatting>
  <conditionalFormatting sqref="E17">
    <cfRule type="cellIs" dxfId="130" priority="9" operator="notEqual">
      <formula>#REF!</formula>
    </cfRule>
  </conditionalFormatting>
  <conditionalFormatting sqref="D18">
    <cfRule type="cellIs" dxfId="129" priority="6" operator="notEqual">
      <formula>#REF!</formula>
    </cfRule>
  </conditionalFormatting>
  <conditionalFormatting sqref="N18">
    <cfRule type="cellIs" dxfId="128" priority="3" operator="notEqual">
      <formula>#REF!</formula>
    </cfRule>
  </conditionalFormatting>
  <conditionalFormatting sqref="N17">
    <cfRule type="cellIs" dxfId="127" priority="2" operator="notEqual">
      <formula>#REF!</formula>
    </cfRule>
  </conditionalFormatting>
  <conditionalFormatting sqref="G18">
    <cfRule type="cellIs" dxfId="126" priority="1" operator="notEqual">
      <formula>#REF!</formula>
    </cfRule>
  </conditionalFormatting>
  <printOptions horizontalCentered="1"/>
  <pageMargins left="0.70866141732283472" right="0.70866141732283472" top="1.1811023622047245" bottom="0.74803149606299213" header="0.31496062992125984" footer="0.31496062992125984"/>
  <pageSetup paperSize="9" scale="34" fitToHeight="0" orientation="portrait" r:id="rId1"/>
  <headerFooter>
    <oddHeader>&amp;L&amp;G&amp;R&amp;G</oddHeader>
    <oddFooter>&amp;C&amp;P/&amp;N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fitToPage="1"/>
  </sheetPr>
  <dimension ref="F1:H143"/>
  <sheetViews>
    <sheetView workbookViewId="0">
      <selection activeCell="H8" sqref="H8"/>
    </sheetView>
  </sheetViews>
  <sheetFormatPr baseColWidth="10" defaultRowHeight="15" x14ac:dyDescent="0.25"/>
  <cols>
    <col min="6" max="6" width="92.7109375" customWidth="1"/>
    <col min="7" max="7" width="22.7109375" customWidth="1"/>
    <col min="8" max="8" width="17" customWidth="1"/>
  </cols>
  <sheetData>
    <row r="1" spans="6:8" ht="21" x14ac:dyDescent="0.25">
      <c r="F1" s="18" t="s">
        <v>100</v>
      </c>
    </row>
    <row r="2" spans="6:8" x14ac:dyDescent="0.25">
      <c r="F2" s="61" t="s">
        <v>253</v>
      </c>
    </row>
    <row r="3" spans="6:8" x14ac:dyDescent="0.25">
      <c r="F3" s="61" t="s">
        <v>240</v>
      </c>
    </row>
    <row r="4" spans="6:8" x14ac:dyDescent="0.25">
      <c r="F4" s="61" t="s">
        <v>518</v>
      </c>
    </row>
    <row r="5" spans="6:8" x14ac:dyDescent="0.25">
      <c r="F5" s="61" t="s">
        <v>519</v>
      </c>
    </row>
    <row r="6" spans="6:8" x14ac:dyDescent="0.25">
      <c r="F6" s="61" t="s">
        <v>520</v>
      </c>
    </row>
    <row r="7" spans="6:8" x14ac:dyDescent="0.25">
      <c r="F7" s="61" t="s">
        <v>137</v>
      </c>
    </row>
    <row r="8" spans="6:8" x14ac:dyDescent="0.25">
      <c r="G8" s="73">
        <f>SUBTOTAL(9,G11:G201)/2</f>
        <v>532614133.15999991</v>
      </c>
      <c r="H8" s="73">
        <f>SUBTOTAL(9,H11:H201)/2</f>
        <v>337592667.14999998</v>
      </c>
    </row>
    <row r="9" spans="6:8" ht="45" x14ac:dyDescent="0.25">
      <c r="F9" s="41" t="s">
        <v>235</v>
      </c>
      <c r="G9" s="72" t="s">
        <v>0</v>
      </c>
      <c r="H9" s="42" t="s">
        <v>232</v>
      </c>
    </row>
    <row r="10" spans="6:8" hidden="1" x14ac:dyDescent="0.25">
      <c r="F10" s="52" t="s">
        <v>139</v>
      </c>
      <c r="G10" s="21" t="s">
        <v>136</v>
      </c>
      <c r="H10" t="s">
        <v>231</v>
      </c>
    </row>
    <row r="11" spans="6:8" x14ac:dyDescent="0.25">
      <c r="F11" s="75" t="s">
        <v>190</v>
      </c>
      <c r="G11" s="50">
        <v>5830000</v>
      </c>
      <c r="H11" s="50">
        <v>1553235.2599999998</v>
      </c>
    </row>
    <row r="12" spans="6:8" x14ac:dyDescent="0.25">
      <c r="F12" s="75" t="s">
        <v>140</v>
      </c>
      <c r="G12" s="50">
        <v>335868</v>
      </c>
      <c r="H12" s="50">
        <v>339300.63</v>
      </c>
    </row>
    <row r="13" spans="6:8" x14ac:dyDescent="0.25">
      <c r="F13" s="75" t="s">
        <v>101</v>
      </c>
      <c r="G13" s="50">
        <v>3700000</v>
      </c>
      <c r="H13" s="50">
        <v>2480879.7599999998</v>
      </c>
    </row>
    <row r="14" spans="6:8" x14ac:dyDescent="0.25">
      <c r="F14" s="75" t="s">
        <v>102</v>
      </c>
      <c r="G14" s="50">
        <v>1190920</v>
      </c>
      <c r="H14" s="50">
        <v>0</v>
      </c>
    </row>
    <row r="15" spans="6:8" x14ac:dyDescent="0.25">
      <c r="F15" s="75" t="s">
        <v>103</v>
      </c>
      <c r="G15" s="50">
        <v>4725000</v>
      </c>
      <c r="H15" s="50">
        <v>3260717.5900000003</v>
      </c>
    </row>
    <row r="16" spans="6:8" x14ac:dyDescent="0.25">
      <c r="F16" s="75" t="s">
        <v>160</v>
      </c>
      <c r="G16" s="50">
        <v>4000000</v>
      </c>
      <c r="H16" s="50">
        <v>1422668.71</v>
      </c>
    </row>
    <row r="17" spans="6:8" x14ac:dyDescent="0.25">
      <c r="F17" s="75" t="s">
        <v>209</v>
      </c>
      <c r="G17" s="50">
        <v>1128000</v>
      </c>
      <c r="H17" s="50">
        <v>1506463.3399999999</v>
      </c>
    </row>
    <row r="18" spans="6:8" x14ac:dyDescent="0.25">
      <c r="F18" s="75" t="s">
        <v>138</v>
      </c>
      <c r="G18" s="50">
        <v>2441260</v>
      </c>
      <c r="H18" s="50">
        <v>0</v>
      </c>
    </row>
    <row r="19" spans="6:8" x14ac:dyDescent="0.25">
      <c r="F19" s="75" t="s">
        <v>215</v>
      </c>
      <c r="G19" s="50">
        <v>1892465</v>
      </c>
      <c r="H19" s="50">
        <v>1892465</v>
      </c>
    </row>
    <row r="20" spans="6:8" x14ac:dyDescent="0.25">
      <c r="F20" s="75" t="s">
        <v>104</v>
      </c>
      <c r="G20" s="50">
        <v>922695.01</v>
      </c>
      <c r="H20" s="50">
        <v>771399.91999999993</v>
      </c>
    </row>
    <row r="21" spans="6:8" x14ac:dyDescent="0.25">
      <c r="F21" s="75" t="s">
        <v>223</v>
      </c>
      <c r="G21" s="50">
        <v>5820682.1100000003</v>
      </c>
      <c r="H21" s="50">
        <v>4744617.28</v>
      </c>
    </row>
    <row r="22" spans="6:8" x14ac:dyDescent="0.25">
      <c r="F22" s="75" t="s">
        <v>224</v>
      </c>
      <c r="G22" s="50">
        <v>352469.12</v>
      </c>
      <c r="H22" s="50">
        <v>336654.42</v>
      </c>
    </row>
    <row r="23" spans="6:8" x14ac:dyDescent="0.25">
      <c r="F23" s="75" t="s">
        <v>105</v>
      </c>
      <c r="G23" s="50">
        <v>724650.04</v>
      </c>
      <c r="H23" s="50">
        <v>669610.04</v>
      </c>
    </row>
    <row r="24" spans="6:8" x14ac:dyDescent="0.25">
      <c r="F24" s="75" t="s">
        <v>106</v>
      </c>
      <c r="G24" s="50">
        <v>294110.96000000002</v>
      </c>
      <c r="H24" s="50">
        <v>272373.36</v>
      </c>
    </row>
    <row r="25" spans="6:8" x14ac:dyDescent="0.25">
      <c r="F25" s="75" t="s">
        <v>149</v>
      </c>
      <c r="G25" s="50">
        <v>1192294</v>
      </c>
      <c r="H25" s="50">
        <v>0</v>
      </c>
    </row>
    <row r="26" spans="6:8" x14ac:dyDescent="0.25">
      <c r="F26" s="75" t="s">
        <v>197</v>
      </c>
      <c r="G26" s="50">
        <v>113379.45999999999</v>
      </c>
      <c r="H26" s="50">
        <v>61209.72</v>
      </c>
    </row>
    <row r="27" spans="6:8" x14ac:dyDescent="0.25">
      <c r="F27" s="75" t="s">
        <v>198</v>
      </c>
      <c r="G27" s="50">
        <v>103350.9</v>
      </c>
      <c r="H27" s="50">
        <v>56660.21</v>
      </c>
    </row>
    <row r="28" spans="6:8" x14ac:dyDescent="0.25">
      <c r="F28" s="75" t="s">
        <v>203</v>
      </c>
      <c r="G28" s="50">
        <v>2195905</v>
      </c>
      <c r="H28" s="50">
        <v>2188818</v>
      </c>
    </row>
    <row r="29" spans="6:8" x14ac:dyDescent="0.25">
      <c r="F29" s="75" t="s">
        <v>212</v>
      </c>
      <c r="G29" s="50">
        <v>637548.12</v>
      </c>
      <c r="H29" s="50">
        <v>637548.12</v>
      </c>
    </row>
    <row r="30" spans="6:8" x14ac:dyDescent="0.25">
      <c r="F30" s="75" t="s">
        <v>222</v>
      </c>
      <c r="G30" s="50">
        <v>2200000</v>
      </c>
      <c r="H30" s="50">
        <v>1851905.08</v>
      </c>
    </row>
    <row r="31" spans="6:8" x14ac:dyDescent="0.25">
      <c r="F31" s="75" t="s">
        <v>161</v>
      </c>
      <c r="G31" s="50">
        <v>620963.93999999994</v>
      </c>
      <c r="H31" s="50">
        <v>70000</v>
      </c>
    </row>
    <row r="32" spans="6:8" x14ac:dyDescent="0.25">
      <c r="F32" s="75" t="s">
        <v>213</v>
      </c>
      <c r="G32" s="50">
        <v>1662820.84</v>
      </c>
      <c r="H32" s="50">
        <v>1055398.95</v>
      </c>
    </row>
    <row r="33" spans="6:8" x14ac:dyDescent="0.25">
      <c r="F33" s="75" t="s">
        <v>150</v>
      </c>
      <c r="G33" s="50">
        <v>2280000</v>
      </c>
      <c r="H33" s="50">
        <v>0</v>
      </c>
    </row>
    <row r="34" spans="6:8" x14ac:dyDescent="0.25">
      <c r="F34" s="75" t="s">
        <v>227</v>
      </c>
      <c r="G34" s="50">
        <v>37694.449999999997</v>
      </c>
      <c r="H34" s="50">
        <v>45595.35</v>
      </c>
    </row>
    <row r="35" spans="6:8" x14ac:dyDescent="0.25">
      <c r="F35" s="75" t="s">
        <v>159</v>
      </c>
      <c r="G35" s="50">
        <v>99173.549999999988</v>
      </c>
      <c r="H35" s="50">
        <v>117491</v>
      </c>
    </row>
    <row r="36" spans="6:8" x14ac:dyDescent="0.25">
      <c r="F36" s="75" t="s">
        <v>218</v>
      </c>
      <c r="G36" s="50">
        <v>21261</v>
      </c>
      <c r="H36" s="50">
        <v>21408</v>
      </c>
    </row>
    <row r="37" spans="6:8" x14ac:dyDescent="0.25">
      <c r="F37" s="75" t="s">
        <v>107</v>
      </c>
      <c r="G37" s="50">
        <v>201954.15</v>
      </c>
      <c r="H37" s="50">
        <v>201955</v>
      </c>
    </row>
    <row r="38" spans="6:8" x14ac:dyDescent="0.25">
      <c r="F38" s="75" t="s">
        <v>108</v>
      </c>
      <c r="G38" s="50">
        <v>4419406</v>
      </c>
      <c r="H38" s="50">
        <v>4419406</v>
      </c>
    </row>
    <row r="39" spans="6:8" x14ac:dyDescent="0.25">
      <c r="F39" s="75" t="s">
        <v>216</v>
      </c>
      <c r="G39" s="50">
        <v>179076</v>
      </c>
      <c r="H39" s="50">
        <v>59692</v>
      </c>
    </row>
    <row r="40" spans="6:8" x14ac:dyDescent="0.25">
      <c r="F40" s="75" t="s">
        <v>205</v>
      </c>
      <c r="G40" s="50">
        <v>89962.4</v>
      </c>
      <c r="H40" s="50">
        <v>89962.31</v>
      </c>
    </row>
    <row r="41" spans="6:8" x14ac:dyDescent="0.25">
      <c r="F41" s="75" t="s">
        <v>185</v>
      </c>
      <c r="G41" s="50">
        <v>7432696.370000001</v>
      </c>
      <c r="H41" s="50">
        <v>7420712.2199999997</v>
      </c>
    </row>
    <row r="42" spans="6:8" x14ac:dyDescent="0.25">
      <c r="F42" s="75" t="s">
        <v>109</v>
      </c>
      <c r="G42" s="50">
        <v>3430000</v>
      </c>
      <c r="H42" s="50">
        <v>2475344</v>
      </c>
    </row>
    <row r="43" spans="6:8" x14ac:dyDescent="0.25">
      <c r="F43" s="75" t="s">
        <v>110</v>
      </c>
      <c r="G43" s="50">
        <v>595850.91</v>
      </c>
      <c r="H43" s="50">
        <v>587954.78</v>
      </c>
    </row>
    <row r="44" spans="6:8" x14ac:dyDescent="0.25">
      <c r="F44" s="75" t="s">
        <v>162</v>
      </c>
      <c r="G44" s="50">
        <v>1709503</v>
      </c>
      <c r="H44" s="50">
        <v>0</v>
      </c>
    </row>
    <row r="45" spans="6:8" x14ac:dyDescent="0.25">
      <c r="F45" s="75" t="s">
        <v>163</v>
      </c>
      <c r="G45" s="50">
        <v>282043</v>
      </c>
      <c r="H45" s="50">
        <v>282043</v>
      </c>
    </row>
    <row r="46" spans="6:8" x14ac:dyDescent="0.25">
      <c r="F46" s="75" t="s">
        <v>158</v>
      </c>
      <c r="G46" s="50">
        <v>12221332</v>
      </c>
      <c r="H46" s="50">
        <v>12221332</v>
      </c>
    </row>
    <row r="47" spans="6:8" x14ac:dyDescent="0.25">
      <c r="F47" s="75" t="s">
        <v>202</v>
      </c>
      <c r="G47" s="50">
        <v>4837505</v>
      </c>
      <c r="H47" s="50">
        <v>805312.68</v>
      </c>
    </row>
    <row r="48" spans="6:8" x14ac:dyDescent="0.25">
      <c r="F48" s="75" t="s">
        <v>111</v>
      </c>
      <c r="G48" s="50">
        <v>5462598.5800000001</v>
      </c>
      <c r="H48" s="50">
        <v>4573040.41</v>
      </c>
    </row>
    <row r="49" spans="6:8" x14ac:dyDescent="0.25">
      <c r="F49" s="75" t="s">
        <v>229</v>
      </c>
      <c r="G49" s="50">
        <v>1535695</v>
      </c>
      <c r="H49" s="50">
        <v>1535695</v>
      </c>
    </row>
    <row r="50" spans="6:8" x14ac:dyDescent="0.25">
      <c r="F50" s="75" t="s">
        <v>173</v>
      </c>
      <c r="G50" s="50">
        <v>11336743</v>
      </c>
      <c r="H50" s="50">
        <v>11336743</v>
      </c>
    </row>
    <row r="51" spans="6:8" x14ac:dyDescent="0.25">
      <c r="F51" s="75" t="s">
        <v>112</v>
      </c>
      <c r="G51" s="50">
        <v>900000</v>
      </c>
      <c r="H51" s="50">
        <v>0</v>
      </c>
    </row>
    <row r="52" spans="6:8" x14ac:dyDescent="0.25">
      <c r="F52" s="75" t="s">
        <v>113</v>
      </c>
      <c r="G52" s="50">
        <v>0</v>
      </c>
      <c r="H52" s="50">
        <v>0</v>
      </c>
    </row>
    <row r="53" spans="6:8" x14ac:dyDescent="0.25">
      <c r="F53" s="75" t="s">
        <v>175</v>
      </c>
      <c r="G53" s="50">
        <v>3153155</v>
      </c>
      <c r="H53" s="50">
        <v>3153155</v>
      </c>
    </row>
    <row r="54" spans="6:8" x14ac:dyDescent="0.25">
      <c r="F54" s="75" t="s">
        <v>228</v>
      </c>
      <c r="G54" s="50">
        <v>711542.45</v>
      </c>
      <c r="H54" s="50">
        <v>55079.08</v>
      </c>
    </row>
    <row r="55" spans="6:8" x14ac:dyDescent="0.25">
      <c r="F55" s="75" t="s">
        <v>207</v>
      </c>
      <c r="G55" s="50">
        <v>1383050</v>
      </c>
      <c r="H55" s="50">
        <v>40986.97</v>
      </c>
    </row>
    <row r="56" spans="6:8" x14ac:dyDescent="0.25">
      <c r="F56" s="75" t="s">
        <v>225</v>
      </c>
      <c r="G56" s="50">
        <v>689291.78</v>
      </c>
      <c r="H56" s="50">
        <v>689291.97</v>
      </c>
    </row>
    <row r="57" spans="6:8" x14ac:dyDescent="0.25">
      <c r="F57" s="75" t="s">
        <v>114</v>
      </c>
      <c r="G57" s="50">
        <v>1306676.95</v>
      </c>
      <c r="H57" s="50">
        <v>892529.57</v>
      </c>
    </row>
    <row r="58" spans="6:8" x14ac:dyDescent="0.25">
      <c r="F58" s="76" t="s">
        <v>168</v>
      </c>
      <c r="G58" s="50">
        <v>28761049</v>
      </c>
      <c r="H58" s="50">
        <v>21117328.710000001</v>
      </c>
    </row>
    <row r="59" spans="6:8" x14ac:dyDescent="0.25">
      <c r="F59" s="75" t="s">
        <v>176</v>
      </c>
      <c r="G59" s="50">
        <v>1882140</v>
      </c>
      <c r="H59" s="50">
        <v>0</v>
      </c>
    </row>
    <row r="60" spans="6:8" x14ac:dyDescent="0.25">
      <c r="F60" s="75" t="s">
        <v>169</v>
      </c>
      <c r="G60" s="50">
        <v>445276</v>
      </c>
      <c r="H60" s="50">
        <v>85051.7</v>
      </c>
    </row>
    <row r="61" spans="6:8" x14ac:dyDescent="0.25">
      <c r="F61" s="75" t="s">
        <v>195</v>
      </c>
      <c r="G61" s="50">
        <v>12160529</v>
      </c>
      <c r="H61" s="50">
        <v>12160529</v>
      </c>
    </row>
    <row r="62" spans="6:8" x14ac:dyDescent="0.25">
      <c r="F62" s="75" t="s">
        <v>194</v>
      </c>
      <c r="G62" s="50">
        <v>5418485</v>
      </c>
      <c r="H62" s="50">
        <v>5418485</v>
      </c>
    </row>
    <row r="63" spans="6:8" x14ac:dyDescent="0.25">
      <c r="F63" s="75" t="s">
        <v>182</v>
      </c>
      <c r="G63" s="50">
        <v>4582885.0200000005</v>
      </c>
      <c r="H63" s="50">
        <v>3028731.9399999995</v>
      </c>
    </row>
    <row r="64" spans="6:8" x14ac:dyDescent="0.25">
      <c r="F64" s="75" t="s">
        <v>115</v>
      </c>
      <c r="G64" s="50">
        <v>290000</v>
      </c>
      <c r="H64" s="50">
        <v>215741.41999999998</v>
      </c>
    </row>
    <row r="65" spans="6:8" x14ac:dyDescent="0.25">
      <c r="F65" s="75" t="s">
        <v>208</v>
      </c>
      <c r="G65" s="50">
        <v>19610169</v>
      </c>
      <c r="H65" s="50">
        <v>13833146.969999999</v>
      </c>
    </row>
    <row r="66" spans="6:8" x14ac:dyDescent="0.25">
      <c r="F66" s="75" t="s">
        <v>116</v>
      </c>
      <c r="G66" s="50">
        <v>415000</v>
      </c>
      <c r="H66" s="50">
        <v>132083.12</v>
      </c>
    </row>
    <row r="67" spans="6:8" x14ac:dyDescent="0.25">
      <c r="F67" s="75" t="s">
        <v>117</v>
      </c>
      <c r="G67" s="50">
        <v>10044000</v>
      </c>
      <c r="H67" s="50">
        <v>3637770.5799999996</v>
      </c>
    </row>
    <row r="68" spans="6:8" x14ac:dyDescent="0.25">
      <c r="F68" s="75" t="s">
        <v>118</v>
      </c>
      <c r="G68" s="50">
        <v>10452435.43</v>
      </c>
      <c r="H68" s="50">
        <v>3666852.55</v>
      </c>
    </row>
    <row r="69" spans="6:8" x14ac:dyDescent="0.25">
      <c r="F69" s="75" t="s">
        <v>119</v>
      </c>
      <c r="G69" s="50">
        <v>5610748.8200000003</v>
      </c>
      <c r="H69" s="50">
        <v>2543949.21</v>
      </c>
    </row>
    <row r="70" spans="6:8" x14ac:dyDescent="0.25">
      <c r="F70" s="75" t="s">
        <v>191</v>
      </c>
      <c r="G70" s="50">
        <v>3706370</v>
      </c>
      <c r="H70" s="50">
        <v>3573757.75</v>
      </c>
    </row>
    <row r="71" spans="6:8" x14ac:dyDescent="0.25">
      <c r="F71" s="75" t="s">
        <v>120</v>
      </c>
      <c r="G71" s="50">
        <v>253386.13</v>
      </c>
      <c r="H71" s="50">
        <v>253386</v>
      </c>
    </row>
    <row r="72" spans="6:8" x14ac:dyDescent="0.25">
      <c r="F72" s="75" t="s">
        <v>219</v>
      </c>
      <c r="G72" s="50">
        <v>3000000</v>
      </c>
      <c r="H72" s="50">
        <v>2900000</v>
      </c>
    </row>
    <row r="73" spans="6:8" x14ac:dyDescent="0.25">
      <c r="F73" s="75" t="s">
        <v>187</v>
      </c>
      <c r="G73" s="50">
        <v>10985000</v>
      </c>
      <c r="H73" s="50">
        <v>4211196.2</v>
      </c>
    </row>
    <row r="74" spans="6:8" x14ac:dyDescent="0.25">
      <c r="F74" s="75" t="s">
        <v>189</v>
      </c>
      <c r="G74" s="50">
        <v>5492500</v>
      </c>
      <c r="H74" s="50">
        <v>5492500</v>
      </c>
    </row>
    <row r="75" spans="6:8" x14ac:dyDescent="0.25">
      <c r="F75" s="75" t="s">
        <v>188</v>
      </c>
      <c r="G75" s="50">
        <v>5492500</v>
      </c>
      <c r="H75" s="50">
        <v>5492500</v>
      </c>
    </row>
    <row r="76" spans="6:8" x14ac:dyDescent="0.25">
      <c r="F76" s="75" t="s">
        <v>200</v>
      </c>
      <c r="G76" s="50">
        <v>249300.95</v>
      </c>
      <c r="H76" s="50">
        <v>137962.07</v>
      </c>
    </row>
    <row r="77" spans="6:8" x14ac:dyDescent="0.25">
      <c r="F77" s="75" t="s">
        <v>226</v>
      </c>
      <c r="G77" s="50">
        <v>959861.53</v>
      </c>
      <c r="H77" s="50">
        <v>1045286.1</v>
      </c>
    </row>
    <row r="78" spans="6:8" x14ac:dyDescent="0.25">
      <c r="F78" s="75" t="s">
        <v>196</v>
      </c>
      <c r="G78" s="50">
        <v>15340851</v>
      </c>
      <c r="H78" s="50">
        <v>20806762.739999998</v>
      </c>
    </row>
    <row r="79" spans="6:8" x14ac:dyDescent="0.25">
      <c r="F79" s="75" t="s">
        <v>121</v>
      </c>
      <c r="G79" s="50">
        <v>2215707</v>
      </c>
      <c r="H79" s="50">
        <v>1703894.78</v>
      </c>
    </row>
    <row r="80" spans="6:8" x14ac:dyDescent="0.25">
      <c r="F80" s="75" t="s">
        <v>221</v>
      </c>
      <c r="G80" s="50">
        <v>2300000</v>
      </c>
      <c r="H80" s="50">
        <v>1095503.1300000001</v>
      </c>
    </row>
    <row r="81" spans="6:8" x14ac:dyDescent="0.25">
      <c r="F81" s="75" t="s">
        <v>214</v>
      </c>
      <c r="G81" s="50">
        <v>1569482</v>
      </c>
      <c r="H81" s="50">
        <v>1569482</v>
      </c>
    </row>
    <row r="82" spans="6:8" x14ac:dyDescent="0.25">
      <c r="F82" s="75" t="s">
        <v>122</v>
      </c>
      <c r="G82" s="50">
        <v>7204065</v>
      </c>
      <c r="H82" s="50">
        <v>1998184.5100000002</v>
      </c>
    </row>
    <row r="83" spans="6:8" x14ac:dyDescent="0.25">
      <c r="F83" s="75" t="s">
        <v>123</v>
      </c>
      <c r="G83" s="50">
        <v>13800000</v>
      </c>
      <c r="H83" s="50">
        <v>0</v>
      </c>
    </row>
    <row r="84" spans="6:8" x14ac:dyDescent="0.25">
      <c r="F84" s="75" t="s">
        <v>193</v>
      </c>
      <c r="G84" s="50">
        <v>128640</v>
      </c>
      <c r="H84" s="50">
        <v>128640</v>
      </c>
    </row>
    <row r="85" spans="6:8" x14ac:dyDescent="0.25">
      <c r="F85" s="75" t="s">
        <v>206</v>
      </c>
      <c r="G85" s="50">
        <v>11971158</v>
      </c>
      <c r="H85" s="50">
        <v>7221810.7599999998</v>
      </c>
    </row>
    <row r="86" spans="6:8" x14ac:dyDescent="0.25">
      <c r="F86" s="75" t="s">
        <v>186</v>
      </c>
      <c r="G86" s="50">
        <v>1522768</v>
      </c>
      <c r="H86" s="50">
        <v>1431401.7</v>
      </c>
    </row>
    <row r="87" spans="6:8" x14ac:dyDescent="0.25">
      <c r="F87" s="75" t="s">
        <v>124</v>
      </c>
      <c r="G87" s="50">
        <v>47196000</v>
      </c>
      <c r="H87" s="50">
        <v>25409348.5</v>
      </c>
    </row>
    <row r="88" spans="6:8" x14ac:dyDescent="0.25">
      <c r="F88" s="75" t="s">
        <v>201</v>
      </c>
      <c r="G88" s="50">
        <v>1881621</v>
      </c>
      <c r="H88" s="50">
        <v>1145581.18</v>
      </c>
    </row>
    <row r="89" spans="6:8" x14ac:dyDescent="0.25">
      <c r="F89" s="75" t="s">
        <v>177</v>
      </c>
      <c r="G89" s="50">
        <v>6281904</v>
      </c>
      <c r="H89" s="50">
        <v>2578302.81</v>
      </c>
    </row>
    <row r="90" spans="6:8" x14ac:dyDescent="0.25">
      <c r="F90" s="75" t="s">
        <v>125</v>
      </c>
      <c r="G90" s="50">
        <v>22125000</v>
      </c>
      <c r="H90" s="50">
        <v>21686374.27</v>
      </c>
    </row>
    <row r="91" spans="6:8" x14ac:dyDescent="0.25">
      <c r="F91" s="75" t="s">
        <v>126</v>
      </c>
      <c r="G91" s="50">
        <v>2085000</v>
      </c>
      <c r="H91" s="50">
        <v>2488872.5699999998</v>
      </c>
    </row>
    <row r="92" spans="6:8" x14ac:dyDescent="0.25">
      <c r="F92" s="75" t="s">
        <v>127</v>
      </c>
      <c r="G92" s="50">
        <v>930600</v>
      </c>
      <c r="H92" s="50">
        <v>0</v>
      </c>
    </row>
    <row r="93" spans="6:8" x14ac:dyDescent="0.25">
      <c r="F93" s="75" t="s">
        <v>128</v>
      </c>
      <c r="G93" s="50">
        <v>1386000</v>
      </c>
      <c r="H93" s="50">
        <v>1330560</v>
      </c>
    </row>
    <row r="94" spans="6:8" x14ac:dyDescent="0.25">
      <c r="F94" s="75" t="s">
        <v>178</v>
      </c>
      <c r="G94" s="50">
        <v>2219960.65</v>
      </c>
      <c r="H94" s="50">
        <v>1788551.25</v>
      </c>
    </row>
    <row r="95" spans="6:8" x14ac:dyDescent="0.25">
      <c r="F95" s="75" t="s">
        <v>179</v>
      </c>
      <c r="G95" s="50">
        <v>5161962</v>
      </c>
      <c r="H95" s="50">
        <v>1929314.1500000001</v>
      </c>
    </row>
    <row r="96" spans="6:8" x14ac:dyDescent="0.25">
      <c r="F96" s="75" t="s">
        <v>180</v>
      </c>
      <c r="G96" s="50">
        <v>66500</v>
      </c>
      <c r="H96" s="50">
        <v>79944.990000000005</v>
      </c>
    </row>
    <row r="97" spans="6:8" x14ac:dyDescent="0.25">
      <c r="F97" s="75" t="s">
        <v>181</v>
      </c>
      <c r="G97" s="50">
        <v>205268.14</v>
      </c>
      <c r="H97" s="50">
        <v>205268.14</v>
      </c>
    </row>
    <row r="98" spans="6:8" x14ac:dyDescent="0.25">
      <c r="F98" s="75" t="s">
        <v>211</v>
      </c>
      <c r="G98" s="50">
        <v>1400000</v>
      </c>
      <c r="H98" s="50">
        <v>1400000</v>
      </c>
    </row>
    <row r="99" spans="6:8" x14ac:dyDescent="0.25">
      <c r="F99" s="75" t="s">
        <v>230</v>
      </c>
      <c r="G99" s="50">
        <v>2472877</v>
      </c>
      <c r="H99" s="50">
        <v>232916.67</v>
      </c>
    </row>
    <row r="100" spans="6:8" x14ac:dyDescent="0.25">
      <c r="F100" s="75" t="s">
        <v>192</v>
      </c>
      <c r="G100" s="50">
        <v>1700000</v>
      </c>
      <c r="H100" s="50">
        <v>71737.87</v>
      </c>
    </row>
    <row r="101" spans="6:8" x14ac:dyDescent="0.25">
      <c r="F101" s="75" t="s">
        <v>220</v>
      </c>
      <c r="G101" s="50">
        <v>2901883.4</v>
      </c>
      <c r="H101" s="50">
        <v>2901883</v>
      </c>
    </row>
    <row r="102" spans="6:8" x14ac:dyDescent="0.25">
      <c r="F102" s="75" t="s">
        <v>129</v>
      </c>
      <c r="G102" s="50">
        <v>23141804.449999999</v>
      </c>
      <c r="H102" s="50">
        <v>16646281.080000002</v>
      </c>
    </row>
    <row r="103" spans="6:8" x14ac:dyDescent="0.25">
      <c r="F103" s="75" t="s">
        <v>174</v>
      </c>
      <c r="G103" s="50">
        <v>2710000</v>
      </c>
      <c r="H103" s="50">
        <v>2360000</v>
      </c>
    </row>
    <row r="104" spans="6:8" x14ac:dyDescent="0.25">
      <c r="F104" s="75" t="s">
        <v>199</v>
      </c>
      <c r="G104" s="50">
        <v>476545.31</v>
      </c>
      <c r="H104" s="50">
        <v>476545.59</v>
      </c>
    </row>
    <row r="105" spans="6:8" x14ac:dyDescent="0.25">
      <c r="F105" s="75" t="s">
        <v>210</v>
      </c>
      <c r="G105" s="50">
        <v>3040000</v>
      </c>
      <c r="H105" s="50">
        <v>2828993.85</v>
      </c>
    </row>
    <row r="106" spans="6:8" x14ac:dyDescent="0.25">
      <c r="F106" s="75" t="s">
        <v>172</v>
      </c>
      <c r="G106" s="50">
        <v>847698.83000000007</v>
      </c>
      <c r="H106" s="50">
        <v>429071.34</v>
      </c>
    </row>
    <row r="107" spans="6:8" x14ac:dyDescent="0.25">
      <c r="F107" s="76" t="s">
        <v>130</v>
      </c>
      <c r="G107" s="50">
        <v>3415000</v>
      </c>
      <c r="H107" s="50">
        <v>3292060</v>
      </c>
    </row>
    <row r="108" spans="6:8" x14ac:dyDescent="0.25">
      <c r="F108" s="75" t="s">
        <v>170</v>
      </c>
      <c r="G108" s="50">
        <v>1517911</v>
      </c>
      <c r="H108" s="50">
        <v>9414175.6999999993</v>
      </c>
    </row>
    <row r="109" spans="6:8" x14ac:dyDescent="0.25">
      <c r="F109" s="75" t="s">
        <v>204</v>
      </c>
      <c r="G109" s="50">
        <v>5060570.7799999993</v>
      </c>
      <c r="H109" s="50">
        <v>2133763.73</v>
      </c>
    </row>
    <row r="110" spans="6:8" x14ac:dyDescent="0.25">
      <c r="F110" s="75" t="s">
        <v>131</v>
      </c>
      <c r="G110" s="50">
        <v>7798225</v>
      </c>
      <c r="H110" s="50">
        <v>4926644.74</v>
      </c>
    </row>
    <row r="111" spans="6:8" x14ac:dyDescent="0.25">
      <c r="F111" s="75" t="s">
        <v>132</v>
      </c>
      <c r="G111" s="50">
        <v>500000</v>
      </c>
      <c r="H111" s="50">
        <v>347947.60000000003</v>
      </c>
    </row>
    <row r="112" spans="6:8" x14ac:dyDescent="0.25">
      <c r="F112" s="75" t="s">
        <v>184</v>
      </c>
      <c r="G112" s="50">
        <v>2032324.87</v>
      </c>
      <c r="H112" s="50">
        <v>1983309.4699999997</v>
      </c>
    </row>
    <row r="113" spans="6:8" x14ac:dyDescent="0.25">
      <c r="F113" s="75" t="s">
        <v>183</v>
      </c>
      <c r="G113" s="50">
        <v>241000</v>
      </c>
      <c r="H113" s="50">
        <v>241000</v>
      </c>
    </row>
    <row r="114" spans="6:8" x14ac:dyDescent="0.25">
      <c r="F114" s="75" t="s">
        <v>217</v>
      </c>
      <c r="G114" s="50">
        <v>150027</v>
      </c>
      <c r="H114" s="50">
        <v>121605</v>
      </c>
    </row>
    <row r="115" spans="6:8" x14ac:dyDescent="0.25">
      <c r="F115" s="75" t="s">
        <v>133</v>
      </c>
      <c r="G115" s="50">
        <v>1544891</v>
      </c>
      <c r="H115" s="50">
        <v>419505.48000000004</v>
      </c>
    </row>
    <row r="116" spans="6:8" x14ac:dyDescent="0.25">
      <c r="F116" s="75" t="s">
        <v>171</v>
      </c>
      <c r="G116" s="50">
        <v>3098000</v>
      </c>
      <c r="H116" s="50">
        <v>3098000</v>
      </c>
    </row>
    <row r="117" spans="6:8" x14ac:dyDescent="0.25">
      <c r="F117" s="75" t="s">
        <v>167</v>
      </c>
      <c r="G117" s="50">
        <v>12540934</v>
      </c>
      <c r="H117" s="50">
        <v>9412045.0199999977</v>
      </c>
    </row>
    <row r="118" spans="6:8" x14ac:dyDescent="0.25">
      <c r="F118" s="77" t="s">
        <v>258</v>
      </c>
      <c r="G118" s="50"/>
      <c r="H118" s="50"/>
    </row>
    <row r="119" spans="6:8" x14ac:dyDescent="0.25">
      <c r="F119" s="75" t="s">
        <v>242</v>
      </c>
      <c r="G119" s="50">
        <v>1625213</v>
      </c>
      <c r="H119" s="50">
        <v>0</v>
      </c>
    </row>
    <row r="120" spans="6:8" x14ac:dyDescent="0.25">
      <c r="F120" s="75" t="s">
        <v>243</v>
      </c>
      <c r="G120" s="50">
        <v>0</v>
      </c>
      <c r="H120" s="50">
        <v>0</v>
      </c>
    </row>
    <row r="121" spans="6:8" x14ac:dyDescent="0.25">
      <c r="F121" s="75" t="s">
        <v>244</v>
      </c>
      <c r="G121" s="50">
        <v>0</v>
      </c>
      <c r="H121" s="50">
        <v>0</v>
      </c>
    </row>
    <row r="122" spans="6:8" x14ac:dyDescent="0.25">
      <c r="F122" s="75" t="s">
        <v>256</v>
      </c>
      <c r="G122" s="50">
        <v>248474</v>
      </c>
      <c r="H122" s="50">
        <v>0</v>
      </c>
    </row>
    <row r="123" spans="6:8" x14ac:dyDescent="0.25">
      <c r="F123" s="75" t="s">
        <v>257</v>
      </c>
      <c r="G123" s="50">
        <v>600000</v>
      </c>
      <c r="H123" s="50">
        <v>0</v>
      </c>
    </row>
    <row r="124" spans="6:8" x14ac:dyDescent="0.25">
      <c r="F124" s="75" t="s">
        <v>259</v>
      </c>
      <c r="G124" s="50">
        <v>3000000</v>
      </c>
      <c r="H124" s="50">
        <v>53368.4</v>
      </c>
    </row>
    <row r="125" spans="6:8" x14ac:dyDescent="0.25">
      <c r="F125" s="75" t="s">
        <v>260</v>
      </c>
      <c r="G125" s="50">
        <v>24700000</v>
      </c>
      <c r="H125" s="50">
        <v>0</v>
      </c>
    </row>
    <row r="126" spans="6:8" x14ac:dyDescent="0.25">
      <c r="F126" s="75" t="s">
        <v>261</v>
      </c>
      <c r="G126" s="50">
        <v>109849</v>
      </c>
      <c r="H126" s="50">
        <v>32399.65</v>
      </c>
    </row>
    <row r="127" spans="6:8" x14ac:dyDescent="0.25">
      <c r="F127" s="75" t="s">
        <v>262</v>
      </c>
      <c r="G127" s="50">
        <v>10330000</v>
      </c>
      <c r="H127" s="50">
        <v>0</v>
      </c>
    </row>
    <row r="128" spans="6:8" x14ac:dyDescent="0.25">
      <c r="F128" s="75" t="s">
        <v>263</v>
      </c>
      <c r="G128" s="50">
        <v>759049.38</v>
      </c>
      <c r="H128" s="50">
        <v>0</v>
      </c>
    </row>
    <row r="129" spans="6:8" x14ac:dyDescent="0.25">
      <c r="F129" s="75" t="s">
        <v>264</v>
      </c>
      <c r="G129" s="50">
        <v>2080514</v>
      </c>
      <c r="H129" s="50">
        <v>0</v>
      </c>
    </row>
    <row r="130" spans="6:8" x14ac:dyDescent="0.25">
      <c r="F130" s="75" t="s">
        <v>265</v>
      </c>
      <c r="G130" s="50">
        <v>2380000</v>
      </c>
      <c r="H130" s="50">
        <v>0</v>
      </c>
    </row>
    <row r="131" spans="6:8" x14ac:dyDescent="0.25">
      <c r="F131" s="75" t="s">
        <v>266</v>
      </c>
      <c r="G131" s="50">
        <v>6871000</v>
      </c>
      <c r="H131" s="50">
        <v>0</v>
      </c>
    </row>
    <row r="132" spans="6:8" x14ac:dyDescent="0.25">
      <c r="F132" s="75" t="s">
        <v>283</v>
      </c>
      <c r="G132" s="50">
        <v>861956</v>
      </c>
      <c r="H132" s="50">
        <v>861956</v>
      </c>
    </row>
    <row r="133" spans="6:8" x14ac:dyDescent="0.25">
      <c r="F133" s="75" t="s">
        <v>287</v>
      </c>
      <c r="G133" s="50">
        <v>1532781</v>
      </c>
      <c r="H133" s="50">
        <v>0</v>
      </c>
    </row>
    <row r="134" spans="6:8" x14ac:dyDescent="0.25">
      <c r="F134" s="75" t="s">
        <v>291</v>
      </c>
      <c r="G134" s="50">
        <v>43313</v>
      </c>
      <c r="H134" s="50">
        <v>18147.580000000002</v>
      </c>
    </row>
    <row r="135" spans="6:8" x14ac:dyDescent="0.25">
      <c r="F135" s="76" t="s">
        <v>323</v>
      </c>
      <c r="G135" s="50">
        <v>3126801.38</v>
      </c>
      <c r="H135" s="50">
        <v>0</v>
      </c>
    </row>
    <row r="136" spans="6:8" x14ac:dyDescent="0.25">
      <c r="F136" s="78" t="s">
        <v>516</v>
      </c>
      <c r="G136" s="50">
        <v>200000</v>
      </c>
      <c r="H136" s="50">
        <v>0</v>
      </c>
    </row>
    <row r="137" spans="6:8" x14ac:dyDescent="0.25">
      <c r="F137" s="75" t="s">
        <v>521</v>
      </c>
      <c r="G137" s="50">
        <v>371898</v>
      </c>
      <c r="H137" s="50">
        <v>0</v>
      </c>
    </row>
    <row r="138" spans="6:8" x14ac:dyDescent="0.25">
      <c r="F138" s="76" t="s">
        <v>522</v>
      </c>
      <c r="G138" s="50">
        <v>930000</v>
      </c>
      <c r="H138" s="50">
        <v>0</v>
      </c>
    </row>
    <row r="139" spans="6:8" x14ac:dyDescent="0.25">
      <c r="F139" s="79" t="s">
        <v>517</v>
      </c>
      <c r="G139" s="50">
        <v>6771691</v>
      </c>
      <c r="H139" s="50">
        <v>6581313.8499999996</v>
      </c>
    </row>
    <row r="140" spans="6:8" x14ac:dyDescent="0.25">
      <c r="F140" s="79" t="s">
        <v>652</v>
      </c>
      <c r="G140" s="50">
        <v>2590300</v>
      </c>
      <c r="H140" s="50">
        <v>2590300</v>
      </c>
    </row>
    <row r="141" spans="6:8" x14ac:dyDescent="0.25">
      <c r="F141" s="79" t="s">
        <v>809</v>
      </c>
      <c r="G141" s="50">
        <v>109900</v>
      </c>
      <c r="H141" s="50">
        <v>0</v>
      </c>
    </row>
    <row r="142" spans="6:8" x14ac:dyDescent="0.25">
      <c r="F142" s="79" t="s">
        <v>861</v>
      </c>
      <c r="G142" s="50">
        <v>4976985</v>
      </c>
      <c r="H142" s="50">
        <v>4976985</v>
      </c>
    </row>
    <row r="143" spans="6:8" x14ac:dyDescent="0.25">
      <c r="F143" s="49" t="s">
        <v>1</v>
      </c>
      <c r="G143" s="50">
        <v>532614133.15999991</v>
      </c>
      <c r="H143" s="50">
        <v>337592667.14999998</v>
      </c>
    </row>
  </sheetData>
  <printOptions horizontalCentered="1"/>
  <pageMargins left="0.70866141732283472" right="0.70866141732283472" top="1.1811023622047245" bottom="0.74803149606299213" header="0.31496062992125984" footer="0.31496062992125984"/>
  <pageSetup paperSize="9" scale="66"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F107"/>
  <sheetViews>
    <sheetView tabSelected="1" zoomScaleNormal="100" workbookViewId="0">
      <pane ySplit="3" topLeftCell="A4" activePane="bottomLeft" state="frozen"/>
      <selection pane="bottomLeft" activeCell="D16" sqref="D16"/>
    </sheetView>
  </sheetViews>
  <sheetFormatPr baseColWidth="10" defaultRowHeight="15" x14ac:dyDescent="0.25"/>
  <cols>
    <col min="2" max="2" width="99.28515625" customWidth="1"/>
    <col min="3" max="3" width="17.5703125" customWidth="1"/>
    <col min="4" max="4" width="67.5703125" customWidth="1"/>
    <col min="6" max="6" width="11.85546875" bestFit="1" customWidth="1"/>
  </cols>
  <sheetData>
    <row r="1" spans="1:6" x14ac:dyDescent="0.25">
      <c r="B1" s="55" t="s">
        <v>155</v>
      </c>
      <c r="C1" s="54">
        <v>92</v>
      </c>
      <c r="D1" s="54"/>
    </row>
    <row r="2" spans="1:6" x14ac:dyDescent="0.25">
      <c r="A2" s="19"/>
      <c r="B2" s="55" t="s">
        <v>255</v>
      </c>
      <c r="C2" s="56">
        <f>+SUBTOTAL(3,C4:C120)</f>
        <v>104</v>
      </c>
      <c r="D2" s="19"/>
    </row>
    <row r="3" spans="1:6" s="20" customFormat="1" ht="60" x14ac:dyDescent="0.25">
      <c r="A3" s="22" t="s">
        <v>151</v>
      </c>
      <c r="B3" s="43" t="s">
        <v>235</v>
      </c>
      <c r="C3" s="44" t="s">
        <v>144</v>
      </c>
      <c r="D3" s="44" t="s">
        <v>241</v>
      </c>
    </row>
    <row r="4" spans="1:6" x14ac:dyDescent="0.25">
      <c r="A4" s="59" t="s">
        <v>153</v>
      </c>
      <c r="B4" s="60" t="s">
        <v>517</v>
      </c>
      <c r="C4" s="59" t="s">
        <v>267</v>
      </c>
      <c r="D4" s="51" t="s">
        <v>268</v>
      </c>
      <c r="F4" s="46"/>
    </row>
    <row r="5" spans="1:6" x14ac:dyDescent="0.25">
      <c r="A5" s="59" t="s">
        <v>153</v>
      </c>
      <c r="B5" s="60" t="s">
        <v>517</v>
      </c>
      <c r="C5" s="59" t="s">
        <v>269</v>
      </c>
      <c r="D5" s="51" t="s">
        <v>270</v>
      </c>
      <c r="F5" s="46"/>
    </row>
    <row r="6" spans="1:6" x14ac:dyDescent="0.25">
      <c r="A6" s="59" t="s">
        <v>153</v>
      </c>
      <c r="B6" s="60" t="s">
        <v>517</v>
      </c>
      <c r="C6" s="59" t="s">
        <v>324</v>
      </c>
      <c r="D6" s="51" t="s">
        <v>325</v>
      </c>
    </row>
    <row r="7" spans="1:6" x14ac:dyDescent="0.25">
      <c r="A7" s="59" t="s">
        <v>153</v>
      </c>
      <c r="B7" s="60" t="s">
        <v>517</v>
      </c>
      <c r="C7" s="59" t="s">
        <v>326</v>
      </c>
      <c r="D7" s="51" t="s">
        <v>327</v>
      </c>
    </row>
    <row r="8" spans="1:6" x14ac:dyDescent="0.25">
      <c r="A8" s="59" t="s">
        <v>153</v>
      </c>
      <c r="B8" s="60" t="s">
        <v>517</v>
      </c>
      <c r="C8" s="59" t="s">
        <v>328</v>
      </c>
      <c r="D8" s="51" t="s">
        <v>329</v>
      </c>
    </row>
    <row r="9" spans="1:6" x14ac:dyDescent="0.25">
      <c r="A9" s="59" t="s">
        <v>154</v>
      </c>
      <c r="B9" s="60" t="s">
        <v>167</v>
      </c>
      <c r="C9" s="59" t="s">
        <v>330</v>
      </c>
      <c r="D9" s="51" t="s">
        <v>331</v>
      </c>
    </row>
    <row r="10" spans="1:6" x14ac:dyDescent="0.25">
      <c r="A10" s="59" t="s">
        <v>154</v>
      </c>
      <c r="B10" s="60" t="s">
        <v>167</v>
      </c>
      <c r="C10" s="59" t="s">
        <v>332</v>
      </c>
      <c r="D10" s="51" t="s">
        <v>333</v>
      </c>
    </row>
    <row r="11" spans="1:6" x14ac:dyDescent="0.25">
      <c r="A11" s="59" t="s">
        <v>154</v>
      </c>
      <c r="B11" s="60" t="s">
        <v>167</v>
      </c>
      <c r="C11" s="59" t="s">
        <v>334</v>
      </c>
      <c r="D11" s="51" t="s">
        <v>335</v>
      </c>
    </row>
    <row r="12" spans="1:6" x14ac:dyDescent="0.25">
      <c r="A12" s="59" t="s">
        <v>275</v>
      </c>
      <c r="B12" s="60" t="s">
        <v>121</v>
      </c>
      <c r="C12" s="59" t="s">
        <v>336</v>
      </c>
      <c r="D12" s="51" t="s">
        <v>337</v>
      </c>
    </row>
    <row r="13" spans="1:6" x14ac:dyDescent="0.25">
      <c r="A13" s="59" t="s">
        <v>276</v>
      </c>
      <c r="B13" s="60" t="s">
        <v>168</v>
      </c>
      <c r="C13" s="59" t="s">
        <v>338</v>
      </c>
      <c r="D13" s="51" t="s">
        <v>339</v>
      </c>
    </row>
    <row r="14" spans="1:6" x14ac:dyDescent="0.25">
      <c r="A14" s="59" t="s">
        <v>276</v>
      </c>
      <c r="B14" s="60" t="s">
        <v>168</v>
      </c>
      <c r="C14" s="59" t="s">
        <v>340</v>
      </c>
      <c r="D14" s="51" t="s">
        <v>341</v>
      </c>
    </row>
    <row r="15" spans="1:6" x14ac:dyDescent="0.25">
      <c r="A15" s="59" t="s">
        <v>276</v>
      </c>
      <c r="B15" s="60" t="s">
        <v>168</v>
      </c>
      <c r="C15" s="59" t="s">
        <v>342</v>
      </c>
      <c r="D15" s="51" t="s">
        <v>343</v>
      </c>
    </row>
    <row r="16" spans="1:6" x14ac:dyDescent="0.25">
      <c r="A16" s="59" t="s">
        <v>276</v>
      </c>
      <c r="B16" s="60" t="s">
        <v>168</v>
      </c>
      <c r="C16" s="59" t="s">
        <v>344</v>
      </c>
      <c r="D16" s="51" t="s">
        <v>345</v>
      </c>
    </row>
    <row r="17" spans="1:4" x14ac:dyDescent="0.25">
      <c r="A17" s="59" t="s">
        <v>277</v>
      </c>
      <c r="B17" s="60" t="s">
        <v>124</v>
      </c>
      <c r="C17" s="59" t="s">
        <v>346</v>
      </c>
      <c r="D17" s="51" t="s">
        <v>347</v>
      </c>
    </row>
    <row r="18" spans="1:4" x14ac:dyDescent="0.25">
      <c r="A18" s="59" t="s">
        <v>277</v>
      </c>
      <c r="B18" s="60" t="s">
        <v>124</v>
      </c>
      <c r="C18" s="59" t="s">
        <v>348</v>
      </c>
      <c r="D18" s="51" t="s">
        <v>349</v>
      </c>
    </row>
    <row r="19" spans="1:4" x14ac:dyDescent="0.25">
      <c r="A19" s="59" t="s">
        <v>277</v>
      </c>
      <c r="B19" s="60" t="s">
        <v>124</v>
      </c>
      <c r="C19" s="59" t="s">
        <v>350</v>
      </c>
      <c r="D19" s="51" t="s">
        <v>351</v>
      </c>
    </row>
    <row r="20" spans="1:4" x14ac:dyDescent="0.25">
      <c r="A20" s="59" t="s">
        <v>277</v>
      </c>
      <c r="B20" s="60" t="s">
        <v>124</v>
      </c>
      <c r="C20" s="59" t="s">
        <v>352</v>
      </c>
      <c r="D20" s="51" t="s">
        <v>353</v>
      </c>
    </row>
    <row r="21" spans="1:4" x14ac:dyDescent="0.25">
      <c r="A21" s="59" t="s">
        <v>277</v>
      </c>
      <c r="B21" s="60" t="s">
        <v>124</v>
      </c>
      <c r="C21" s="59" t="s">
        <v>354</v>
      </c>
      <c r="D21" s="51" t="s">
        <v>355</v>
      </c>
    </row>
    <row r="22" spans="1:4" x14ac:dyDescent="0.25">
      <c r="A22" s="59" t="s">
        <v>277</v>
      </c>
      <c r="B22" s="60" t="s">
        <v>124</v>
      </c>
      <c r="C22" s="59" t="s">
        <v>356</v>
      </c>
      <c r="D22" s="51" t="s">
        <v>357</v>
      </c>
    </row>
    <row r="23" spans="1:4" x14ac:dyDescent="0.25">
      <c r="A23" s="59" t="s">
        <v>277</v>
      </c>
      <c r="B23" s="60" t="s">
        <v>124</v>
      </c>
      <c r="C23" s="59" t="s">
        <v>358</v>
      </c>
      <c r="D23" s="51" t="s">
        <v>359</v>
      </c>
    </row>
    <row r="24" spans="1:4" x14ac:dyDescent="0.25">
      <c r="A24" s="59" t="s">
        <v>277</v>
      </c>
      <c r="B24" s="60" t="s">
        <v>124</v>
      </c>
      <c r="C24" s="59" t="s">
        <v>360</v>
      </c>
      <c r="D24" s="51" t="s">
        <v>361</v>
      </c>
    </row>
    <row r="25" spans="1:4" x14ac:dyDescent="0.25">
      <c r="A25" s="59" t="s">
        <v>277</v>
      </c>
      <c r="B25" s="60" t="s">
        <v>124</v>
      </c>
      <c r="C25" s="59" t="s">
        <v>362</v>
      </c>
      <c r="D25" s="51" t="s">
        <v>363</v>
      </c>
    </row>
    <row r="26" spans="1:4" x14ac:dyDescent="0.25">
      <c r="A26" s="59" t="s">
        <v>278</v>
      </c>
      <c r="B26" s="60" t="s">
        <v>125</v>
      </c>
      <c r="C26" s="59" t="s">
        <v>364</v>
      </c>
      <c r="D26" s="51" t="s">
        <v>365</v>
      </c>
    </row>
    <row r="27" spans="1:4" x14ac:dyDescent="0.25">
      <c r="A27" s="59" t="s">
        <v>279</v>
      </c>
      <c r="B27" s="60" t="s">
        <v>130</v>
      </c>
      <c r="C27" s="59" t="s">
        <v>366</v>
      </c>
      <c r="D27" s="51" t="s">
        <v>367</v>
      </c>
    </row>
    <row r="28" spans="1:4" x14ac:dyDescent="0.25">
      <c r="A28" s="59" t="s">
        <v>280</v>
      </c>
      <c r="B28" s="60" t="s">
        <v>172</v>
      </c>
      <c r="C28" s="59" t="s">
        <v>368</v>
      </c>
      <c r="D28" s="51" t="s">
        <v>369</v>
      </c>
    </row>
    <row r="29" spans="1:4" x14ac:dyDescent="0.25">
      <c r="A29" s="59" t="s">
        <v>281</v>
      </c>
      <c r="B29" s="60" t="s">
        <v>173</v>
      </c>
      <c r="C29" s="59" t="s">
        <v>370</v>
      </c>
      <c r="D29" s="51" t="s">
        <v>371</v>
      </c>
    </row>
    <row r="30" spans="1:4" x14ac:dyDescent="0.25">
      <c r="A30" s="59" t="s">
        <v>281</v>
      </c>
      <c r="B30" s="60" t="s">
        <v>173</v>
      </c>
      <c r="C30" s="59" t="s">
        <v>372</v>
      </c>
      <c r="D30" s="51" t="s">
        <v>373</v>
      </c>
    </row>
    <row r="31" spans="1:4" x14ac:dyDescent="0.25">
      <c r="A31" s="59" t="s">
        <v>281</v>
      </c>
      <c r="B31" s="60" t="s">
        <v>173</v>
      </c>
      <c r="C31" s="59" t="s">
        <v>374</v>
      </c>
      <c r="D31" s="51" t="s">
        <v>375</v>
      </c>
    </row>
    <row r="32" spans="1:4" x14ac:dyDescent="0.25">
      <c r="A32" s="59" t="s">
        <v>281</v>
      </c>
      <c r="B32" s="60" t="s">
        <v>173</v>
      </c>
      <c r="C32" s="59" t="s">
        <v>376</v>
      </c>
      <c r="D32" s="51" t="s">
        <v>377</v>
      </c>
    </row>
    <row r="33" spans="1:4" x14ac:dyDescent="0.25">
      <c r="A33" s="59" t="s">
        <v>281</v>
      </c>
      <c r="B33" s="60" t="s">
        <v>173</v>
      </c>
      <c r="C33" s="59" t="s">
        <v>378</v>
      </c>
      <c r="D33" s="51" t="s">
        <v>379</v>
      </c>
    </row>
    <row r="34" spans="1:4" x14ac:dyDescent="0.25">
      <c r="A34" s="59" t="s">
        <v>282</v>
      </c>
      <c r="B34" s="60" t="s">
        <v>283</v>
      </c>
      <c r="C34" s="59" t="s">
        <v>380</v>
      </c>
      <c r="D34" s="51" t="s">
        <v>381</v>
      </c>
    </row>
    <row r="35" spans="1:4" x14ac:dyDescent="0.25">
      <c r="A35" s="59" t="s">
        <v>284</v>
      </c>
      <c r="B35" s="60" t="s">
        <v>114</v>
      </c>
      <c r="C35" s="59" t="s">
        <v>382</v>
      </c>
      <c r="D35" s="51" t="s">
        <v>383</v>
      </c>
    </row>
    <row r="36" spans="1:4" x14ac:dyDescent="0.25">
      <c r="A36" s="59" t="s">
        <v>285</v>
      </c>
      <c r="B36" s="60" t="s">
        <v>174</v>
      </c>
      <c r="C36" s="59" t="s">
        <v>384</v>
      </c>
      <c r="D36" s="51" t="s">
        <v>385</v>
      </c>
    </row>
    <row r="37" spans="1:4" x14ac:dyDescent="0.25">
      <c r="A37" s="59" t="s">
        <v>286</v>
      </c>
      <c r="B37" s="60" t="s">
        <v>175</v>
      </c>
      <c r="C37" s="59" t="s">
        <v>386</v>
      </c>
      <c r="D37" s="51" t="s">
        <v>387</v>
      </c>
    </row>
    <row r="38" spans="1:4" x14ac:dyDescent="0.25">
      <c r="A38" s="59" t="s">
        <v>288</v>
      </c>
      <c r="B38" s="60" t="s">
        <v>177</v>
      </c>
      <c r="C38" s="59" t="s">
        <v>388</v>
      </c>
      <c r="D38" s="51" t="s">
        <v>389</v>
      </c>
    </row>
    <row r="39" spans="1:4" x14ac:dyDescent="0.25">
      <c r="A39" s="59" t="s">
        <v>288</v>
      </c>
      <c r="B39" s="60" t="s">
        <v>177</v>
      </c>
      <c r="C39" s="59" t="s">
        <v>390</v>
      </c>
      <c r="D39" s="51" t="s">
        <v>391</v>
      </c>
    </row>
    <row r="40" spans="1:4" x14ac:dyDescent="0.25">
      <c r="A40" s="59" t="s">
        <v>289</v>
      </c>
      <c r="B40" s="60" t="s">
        <v>129</v>
      </c>
      <c r="C40" s="59" t="s">
        <v>392</v>
      </c>
      <c r="D40" s="51" t="s">
        <v>393</v>
      </c>
    </row>
    <row r="41" spans="1:4" x14ac:dyDescent="0.25">
      <c r="A41" s="59" t="s">
        <v>289</v>
      </c>
      <c r="B41" s="60" t="s">
        <v>129</v>
      </c>
      <c r="C41" s="59" t="s">
        <v>394</v>
      </c>
      <c r="D41" s="51" t="s">
        <v>395</v>
      </c>
    </row>
    <row r="42" spans="1:4" x14ac:dyDescent="0.25">
      <c r="A42" s="59" t="s">
        <v>289</v>
      </c>
      <c r="B42" s="60" t="s">
        <v>129</v>
      </c>
      <c r="C42" s="59" t="s">
        <v>396</v>
      </c>
      <c r="D42" s="51" t="s">
        <v>397</v>
      </c>
    </row>
    <row r="43" spans="1:4" x14ac:dyDescent="0.25">
      <c r="A43" s="59" t="s">
        <v>289</v>
      </c>
      <c r="B43" s="60" t="s">
        <v>129</v>
      </c>
      <c r="C43" s="59" t="s">
        <v>398</v>
      </c>
      <c r="D43" s="51" t="s">
        <v>399</v>
      </c>
    </row>
    <row r="44" spans="1:4" x14ac:dyDescent="0.25">
      <c r="A44" s="59" t="s">
        <v>289</v>
      </c>
      <c r="B44" s="60" t="s">
        <v>129</v>
      </c>
      <c r="C44" s="59" t="s">
        <v>400</v>
      </c>
      <c r="D44" s="51" t="s">
        <v>401</v>
      </c>
    </row>
    <row r="45" spans="1:4" x14ac:dyDescent="0.25">
      <c r="A45" s="59" t="s">
        <v>289</v>
      </c>
      <c r="B45" s="60" t="s">
        <v>129</v>
      </c>
      <c r="C45" s="59" t="s">
        <v>402</v>
      </c>
      <c r="D45" s="51" t="s">
        <v>403</v>
      </c>
    </row>
    <row r="46" spans="1:4" x14ac:dyDescent="0.25">
      <c r="A46" s="59" t="s">
        <v>289</v>
      </c>
      <c r="B46" s="60" t="s">
        <v>129</v>
      </c>
      <c r="C46" s="59" t="s">
        <v>404</v>
      </c>
      <c r="D46" s="51" t="s">
        <v>405</v>
      </c>
    </row>
    <row r="47" spans="1:4" x14ac:dyDescent="0.25">
      <c r="A47" s="59" t="s">
        <v>289</v>
      </c>
      <c r="B47" s="60" t="s">
        <v>129</v>
      </c>
      <c r="C47" s="59" t="s">
        <v>406</v>
      </c>
      <c r="D47" s="51" t="s">
        <v>407</v>
      </c>
    </row>
    <row r="48" spans="1:4" x14ac:dyDescent="0.25">
      <c r="A48" s="59" t="s">
        <v>290</v>
      </c>
      <c r="B48" s="60" t="s">
        <v>111</v>
      </c>
      <c r="C48" s="59" t="s">
        <v>392</v>
      </c>
      <c r="D48" s="51" t="s">
        <v>393</v>
      </c>
    </row>
    <row r="49" spans="1:4" x14ac:dyDescent="0.25">
      <c r="A49" s="59" t="s">
        <v>290</v>
      </c>
      <c r="B49" s="60" t="s">
        <v>111</v>
      </c>
      <c r="C49" s="59" t="s">
        <v>394</v>
      </c>
      <c r="D49" s="51" t="s">
        <v>395</v>
      </c>
    </row>
    <row r="50" spans="1:4" x14ac:dyDescent="0.25">
      <c r="A50" s="59" t="s">
        <v>290</v>
      </c>
      <c r="B50" s="60" t="s">
        <v>111</v>
      </c>
      <c r="C50" s="59" t="s">
        <v>396</v>
      </c>
      <c r="D50" s="51" t="s">
        <v>397</v>
      </c>
    </row>
    <row r="51" spans="1:4" x14ac:dyDescent="0.25">
      <c r="A51" s="59" t="s">
        <v>290</v>
      </c>
      <c r="B51" s="60" t="s">
        <v>111</v>
      </c>
      <c r="C51" s="59" t="s">
        <v>398</v>
      </c>
      <c r="D51" s="51" t="s">
        <v>399</v>
      </c>
    </row>
    <row r="52" spans="1:4" x14ac:dyDescent="0.25">
      <c r="A52" s="59" t="s">
        <v>290</v>
      </c>
      <c r="B52" s="60" t="s">
        <v>111</v>
      </c>
      <c r="C52" s="59" t="s">
        <v>408</v>
      </c>
      <c r="D52" s="51" t="s">
        <v>409</v>
      </c>
    </row>
    <row r="53" spans="1:4" x14ac:dyDescent="0.25">
      <c r="A53" s="59" t="s">
        <v>290</v>
      </c>
      <c r="B53" s="60" t="s">
        <v>111</v>
      </c>
      <c r="C53" s="59" t="s">
        <v>410</v>
      </c>
      <c r="D53" s="51" t="s">
        <v>411</v>
      </c>
    </row>
    <row r="54" spans="1:4" x14ac:dyDescent="0.25">
      <c r="A54" s="59" t="s">
        <v>290</v>
      </c>
      <c r="B54" s="60" t="s">
        <v>111</v>
      </c>
      <c r="C54" s="59" t="s">
        <v>400</v>
      </c>
      <c r="D54" s="51" t="s">
        <v>401</v>
      </c>
    </row>
    <row r="55" spans="1:4" x14ac:dyDescent="0.25">
      <c r="A55" s="59" t="s">
        <v>290</v>
      </c>
      <c r="B55" s="60" t="s">
        <v>111</v>
      </c>
      <c r="C55" s="59" t="s">
        <v>402</v>
      </c>
      <c r="D55" s="51" t="s">
        <v>403</v>
      </c>
    </row>
    <row r="56" spans="1:4" x14ac:dyDescent="0.25">
      <c r="A56" s="59" t="s">
        <v>290</v>
      </c>
      <c r="B56" s="60" t="s">
        <v>111</v>
      </c>
      <c r="C56" s="59" t="s">
        <v>412</v>
      </c>
      <c r="D56" s="51" t="s">
        <v>413</v>
      </c>
    </row>
    <row r="57" spans="1:4" x14ac:dyDescent="0.25">
      <c r="A57" s="59" t="s">
        <v>290</v>
      </c>
      <c r="B57" s="60" t="s">
        <v>111</v>
      </c>
      <c r="C57" s="59" t="s">
        <v>414</v>
      </c>
      <c r="D57" s="51" t="s">
        <v>415</v>
      </c>
    </row>
    <row r="58" spans="1:4" x14ac:dyDescent="0.25">
      <c r="A58" s="59" t="s">
        <v>292</v>
      </c>
      <c r="B58" s="60" t="s">
        <v>185</v>
      </c>
      <c r="C58" s="59" t="s">
        <v>416</v>
      </c>
      <c r="D58" s="51" t="s">
        <v>417</v>
      </c>
    </row>
    <row r="59" spans="1:4" x14ac:dyDescent="0.25">
      <c r="A59" s="59" t="s">
        <v>292</v>
      </c>
      <c r="B59" s="60" t="s">
        <v>185</v>
      </c>
      <c r="C59" s="59" t="s">
        <v>418</v>
      </c>
      <c r="D59" s="51" t="s">
        <v>419</v>
      </c>
    </row>
    <row r="60" spans="1:4" x14ac:dyDescent="0.25">
      <c r="A60" s="59" t="s">
        <v>292</v>
      </c>
      <c r="B60" s="60" t="s">
        <v>185</v>
      </c>
      <c r="C60" s="59" t="s">
        <v>420</v>
      </c>
      <c r="D60" s="51" t="s">
        <v>421</v>
      </c>
    </row>
    <row r="61" spans="1:4" x14ac:dyDescent="0.25">
      <c r="A61" s="59" t="s">
        <v>293</v>
      </c>
      <c r="B61" s="60" t="s">
        <v>186</v>
      </c>
      <c r="C61" s="59" t="s">
        <v>422</v>
      </c>
      <c r="D61" s="51" t="s">
        <v>423</v>
      </c>
    </row>
    <row r="62" spans="1:4" x14ac:dyDescent="0.25">
      <c r="A62" s="59" t="s">
        <v>293</v>
      </c>
      <c r="B62" s="60" t="s">
        <v>186</v>
      </c>
      <c r="C62" s="59" t="s">
        <v>424</v>
      </c>
      <c r="D62" s="51" t="s">
        <v>425</v>
      </c>
    </row>
    <row r="63" spans="1:4" x14ac:dyDescent="0.25">
      <c r="A63" s="59" t="s">
        <v>294</v>
      </c>
      <c r="B63" s="60" t="s">
        <v>187</v>
      </c>
      <c r="C63" s="59" t="s">
        <v>426</v>
      </c>
      <c r="D63" s="51" t="s">
        <v>427</v>
      </c>
    </row>
    <row r="64" spans="1:4" x14ac:dyDescent="0.25">
      <c r="A64" s="59" t="s">
        <v>295</v>
      </c>
      <c r="B64" s="60" t="s">
        <v>188</v>
      </c>
      <c r="C64" s="59" t="s">
        <v>428</v>
      </c>
      <c r="D64" s="51" t="s">
        <v>429</v>
      </c>
    </row>
    <row r="65" spans="1:4" x14ac:dyDescent="0.25">
      <c r="A65" s="59" t="s">
        <v>296</v>
      </c>
      <c r="B65" s="60" t="s">
        <v>189</v>
      </c>
      <c r="C65" s="59" t="s">
        <v>430</v>
      </c>
      <c r="D65" s="51" t="s">
        <v>431</v>
      </c>
    </row>
    <row r="66" spans="1:4" x14ac:dyDescent="0.25">
      <c r="A66" s="59" t="s">
        <v>297</v>
      </c>
      <c r="B66" s="60" t="s">
        <v>191</v>
      </c>
      <c r="C66" s="59" t="s">
        <v>432</v>
      </c>
      <c r="D66" s="51" t="s">
        <v>433</v>
      </c>
    </row>
    <row r="67" spans="1:4" x14ac:dyDescent="0.25">
      <c r="A67" s="59" t="s">
        <v>298</v>
      </c>
      <c r="B67" s="60" t="s">
        <v>128</v>
      </c>
      <c r="C67" s="59" t="s">
        <v>434</v>
      </c>
      <c r="D67" s="51" t="s">
        <v>435</v>
      </c>
    </row>
    <row r="68" spans="1:4" x14ac:dyDescent="0.25">
      <c r="A68" s="59" t="s">
        <v>299</v>
      </c>
      <c r="B68" s="60" t="s">
        <v>193</v>
      </c>
      <c r="C68" s="59" t="s">
        <v>436</v>
      </c>
      <c r="D68" s="51" t="s">
        <v>437</v>
      </c>
    </row>
    <row r="69" spans="1:4" x14ac:dyDescent="0.25">
      <c r="A69" s="59" t="s">
        <v>300</v>
      </c>
      <c r="B69" s="60" t="s">
        <v>194</v>
      </c>
      <c r="C69" s="59" t="s">
        <v>438</v>
      </c>
      <c r="D69" s="51" t="s">
        <v>439</v>
      </c>
    </row>
    <row r="70" spans="1:4" x14ac:dyDescent="0.25">
      <c r="A70" s="59" t="s">
        <v>301</v>
      </c>
      <c r="B70" s="60" t="s">
        <v>195</v>
      </c>
      <c r="C70" s="59" t="s">
        <v>440</v>
      </c>
      <c r="D70" s="51" t="s">
        <v>441</v>
      </c>
    </row>
    <row r="71" spans="1:4" x14ac:dyDescent="0.25">
      <c r="A71" s="59" t="s">
        <v>302</v>
      </c>
      <c r="B71" s="60" t="s">
        <v>118</v>
      </c>
      <c r="C71" s="59" t="s">
        <v>442</v>
      </c>
      <c r="D71" s="51" t="s">
        <v>443</v>
      </c>
    </row>
    <row r="72" spans="1:4" x14ac:dyDescent="0.25">
      <c r="A72" s="59" t="s">
        <v>303</v>
      </c>
      <c r="B72" s="60" t="s">
        <v>206</v>
      </c>
      <c r="C72" s="59" t="s">
        <v>444</v>
      </c>
      <c r="D72" s="51" t="s">
        <v>445</v>
      </c>
    </row>
    <row r="73" spans="1:4" x14ac:dyDescent="0.25">
      <c r="A73" s="59" t="s">
        <v>304</v>
      </c>
      <c r="B73" s="60" t="s">
        <v>208</v>
      </c>
      <c r="C73" s="59" t="s">
        <v>446</v>
      </c>
      <c r="D73" s="51" t="s">
        <v>447</v>
      </c>
    </row>
    <row r="74" spans="1:4" x14ac:dyDescent="0.25">
      <c r="A74" s="59" t="s">
        <v>305</v>
      </c>
      <c r="B74" s="60" t="s">
        <v>131</v>
      </c>
      <c r="C74" s="59" t="s">
        <v>448</v>
      </c>
      <c r="D74" s="51" t="s">
        <v>449</v>
      </c>
    </row>
    <row r="75" spans="1:4" x14ac:dyDescent="0.25">
      <c r="A75" s="59" t="s">
        <v>306</v>
      </c>
      <c r="B75" s="60" t="s">
        <v>210</v>
      </c>
      <c r="C75" s="59" t="s">
        <v>450</v>
      </c>
      <c r="D75" s="51" t="s">
        <v>451</v>
      </c>
    </row>
    <row r="76" spans="1:4" x14ac:dyDescent="0.25">
      <c r="A76" s="59" t="s">
        <v>306</v>
      </c>
      <c r="B76" s="60" t="s">
        <v>210</v>
      </c>
      <c r="C76" s="59" t="s">
        <v>452</v>
      </c>
      <c r="D76" s="51" t="s">
        <v>453</v>
      </c>
    </row>
    <row r="77" spans="1:4" x14ac:dyDescent="0.25">
      <c r="A77" s="59" t="s">
        <v>307</v>
      </c>
      <c r="B77" s="60" t="s">
        <v>211</v>
      </c>
      <c r="C77" s="59" t="s">
        <v>454</v>
      </c>
      <c r="D77" s="51" t="s">
        <v>455</v>
      </c>
    </row>
    <row r="78" spans="1:4" x14ac:dyDescent="0.25">
      <c r="A78" s="59" t="s">
        <v>308</v>
      </c>
      <c r="B78" s="60" t="s">
        <v>212</v>
      </c>
      <c r="C78" s="59" t="s">
        <v>456</v>
      </c>
      <c r="D78" s="51" t="s">
        <v>457</v>
      </c>
    </row>
    <row r="79" spans="1:4" x14ac:dyDescent="0.25">
      <c r="A79" s="59" t="s">
        <v>309</v>
      </c>
      <c r="B79" s="60" t="s">
        <v>214</v>
      </c>
      <c r="C79" s="59" t="s">
        <v>458</v>
      </c>
      <c r="D79" s="51" t="s">
        <v>459</v>
      </c>
    </row>
    <row r="80" spans="1:4" x14ac:dyDescent="0.25">
      <c r="A80" s="59" t="s">
        <v>310</v>
      </c>
      <c r="B80" s="60" t="s">
        <v>108</v>
      </c>
      <c r="C80" s="59" t="s">
        <v>460</v>
      </c>
      <c r="D80" s="51" t="s">
        <v>461</v>
      </c>
    </row>
    <row r="81" spans="1:4" x14ac:dyDescent="0.25">
      <c r="A81" s="59" t="s">
        <v>310</v>
      </c>
      <c r="B81" s="60" t="s">
        <v>108</v>
      </c>
      <c r="C81" s="59" t="s">
        <v>462</v>
      </c>
      <c r="D81" s="51" t="s">
        <v>463</v>
      </c>
    </row>
    <row r="82" spans="1:4" x14ac:dyDescent="0.25">
      <c r="A82" s="59" t="s">
        <v>311</v>
      </c>
      <c r="B82" s="60" t="s">
        <v>215</v>
      </c>
      <c r="C82" s="59" t="s">
        <v>464</v>
      </c>
      <c r="D82" s="51" t="s">
        <v>465</v>
      </c>
    </row>
    <row r="83" spans="1:4" x14ac:dyDescent="0.25">
      <c r="A83" s="59" t="s">
        <v>311</v>
      </c>
      <c r="B83" s="60" t="s">
        <v>215</v>
      </c>
      <c r="C83" s="59" t="s">
        <v>466</v>
      </c>
      <c r="D83" s="51" t="s">
        <v>467</v>
      </c>
    </row>
    <row r="84" spans="1:4" x14ac:dyDescent="0.25">
      <c r="A84" s="59" t="s">
        <v>312</v>
      </c>
      <c r="B84" s="60" t="s">
        <v>219</v>
      </c>
      <c r="C84" s="59" t="s">
        <v>468</v>
      </c>
      <c r="D84" s="51" t="s">
        <v>469</v>
      </c>
    </row>
    <row r="85" spans="1:4" x14ac:dyDescent="0.25">
      <c r="A85" s="59" t="s">
        <v>312</v>
      </c>
      <c r="B85" s="60" t="s">
        <v>219</v>
      </c>
      <c r="C85" s="59" t="s">
        <v>470</v>
      </c>
      <c r="D85" s="51" t="s">
        <v>471</v>
      </c>
    </row>
    <row r="86" spans="1:4" x14ac:dyDescent="0.25">
      <c r="A86" s="59" t="s">
        <v>312</v>
      </c>
      <c r="B86" s="60" t="s">
        <v>219</v>
      </c>
      <c r="C86" s="59" t="s">
        <v>472</v>
      </c>
      <c r="D86" s="51" t="s">
        <v>473</v>
      </c>
    </row>
    <row r="87" spans="1:4" x14ac:dyDescent="0.25">
      <c r="A87" s="59" t="s">
        <v>312</v>
      </c>
      <c r="B87" s="60" t="s">
        <v>219</v>
      </c>
      <c r="C87" s="59" t="s">
        <v>474</v>
      </c>
      <c r="D87" s="51" t="s">
        <v>475</v>
      </c>
    </row>
    <row r="88" spans="1:4" x14ac:dyDescent="0.25">
      <c r="A88" s="59" t="s">
        <v>312</v>
      </c>
      <c r="B88" s="60" t="s">
        <v>219</v>
      </c>
      <c r="C88" s="59" t="s">
        <v>476</v>
      </c>
      <c r="D88" s="51" t="s">
        <v>477</v>
      </c>
    </row>
    <row r="89" spans="1:4" x14ac:dyDescent="0.25">
      <c r="A89" s="59" t="s">
        <v>312</v>
      </c>
      <c r="B89" s="60" t="s">
        <v>219</v>
      </c>
      <c r="C89" s="59" t="s">
        <v>478</v>
      </c>
      <c r="D89" s="51" t="s">
        <v>479</v>
      </c>
    </row>
    <row r="90" spans="1:4" x14ac:dyDescent="0.25">
      <c r="A90" s="59" t="s">
        <v>312</v>
      </c>
      <c r="B90" s="60" t="s">
        <v>219</v>
      </c>
      <c r="C90" s="59" t="s">
        <v>480</v>
      </c>
      <c r="D90" s="51" t="s">
        <v>481</v>
      </c>
    </row>
    <row r="91" spans="1:4" x14ac:dyDescent="0.25">
      <c r="A91" s="59" t="s">
        <v>312</v>
      </c>
      <c r="B91" s="60" t="s">
        <v>219</v>
      </c>
      <c r="C91" s="59" t="s">
        <v>482</v>
      </c>
      <c r="D91" s="51" t="s">
        <v>483</v>
      </c>
    </row>
    <row r="92" spans="1:4" x14ac:dyDescent="0.25">
      <c r="A92" s="59" t="s">
        <v>313</v>
      </c>
      <c r="B92" s="60" t="s">
        <v>220</v>
      </c>
      <c r="C92" s="59" t="s">
        <v>484</v>
      </c>
      <c r="D92" s="51" t="s">
        <v>485</v>
      </c>
    </row>
    <row r="93" spans="1:4" x14ac:dyDescent="0.25">
      <c r="A93" s="59" t="s">
        <v>313</v>
      </c>
      <c r="B93" s="60" t="s">
        <v>220</v>
      </c>
      <c r="C93" s="59" t="s">
        <v>486</v>
      </c>
      <c r="D93" s="51" t="s">
        <v>487</v>
      </c>
    </row>
    <row r="94" spans="1:4" x14ac:dyDescent="0.25">
      <c r="A94" s="59" t="s">
        <v>314</v>
      </c>
      <c r="B94" s="60" t="s">
        <v>861</v>
      </c>
      <c r="C94" s="59" t="s">
        <v>488</v>
      </c>
      <c r="D94" s="51" t="s">
        <v>489</v>
      </c>
    </row>
    <row r="95" spans="1:4" x14ac:dyDescent="0.25">
      <c r="A95" s="59" t="s">
        <v>314</v>
      </c>
      <c r="B95" s="60" t="s">
        <v>861</v>
      </c>
      <c r="C95" s="59" t="s">
        <v>490</v>
      </c>
      <c r="D95" s="51" t="s">
        <v>491</v>
      </c>
    </row>
    <row r="96" spans="1:4" x14ac:dyDescent="0.25">
      <c r="A96" s="59" t="s">
        <v>314</v>
      </c>
      <c r="B96" s="60" t="s">
        <v>861</v>
      </c>
      <c r="C96" s="59" t="s">
        <v>492</v>
      </c>
      <c r="D96" s="51" t="s">
        <v>493</v>
      </c>
    </row>
    <row r="97" spans="1:4" x14ac:dyDescent="0.25">
      <c r="A97" s="59" t="s">
        <v>315</v>
      </c>
      <c r="B97" s="60" t="s">
        <v>224</v>
      </c>
      <c r="C97" s="59" t="s">
        <v>494</v>
      </c>
      <c r="D97" s="51" t="s">
        <v>495</v>
      </c>
    </row>
    <row r="98" spans="1:4" x14ac:dyDescent="0.25">
      <c r="A98" s="59" t="s">
        <v>316</v>
      </c>
      <c r="B98" s="60" t="s">
        <v>105</v>
      </c>
      <c r="C98" s="59" t="s">
        <v>496</v>
      </c>
      <c r="D98" s="51" t="s">
        <v>497</v>
      </c>
    </row>
    <row r="99" spans="1:4" x14ac:dyDescent="0.25">
      <c r="A99" s="59" t="s">
        <v>317</v>
      </c>
      <c r="B99" s="60" t="s">
        <v>225</v>
      </c>
      <c r="C99" s="59" t="s">
        <v>498</v>
      </c>
      <c r="D99" s="51" t="s">
        <v>499</v>
      </c>
    </row>
    <row r="100" spans="1:4" x14ac:dyDescent="0.25">
      <c r="A100" s="59" t="s">
        <v>317</v>
      </c>
      <c r="B100" s="60" t="s">
        <v>225</v>
      </c>
      <c r="C100" s="59" t="s">
        <v>500</v>
      </c>
      <c r="D100" s="51" t="s">
        <v>501</v>
      </c>
    </row>
    <row r="101" spans="1:4" x14ac:dyDescent="0.25">
      <c r="A101" s="59" t="s">
        <v>318</v>
      </c>
      <c r="B101" s="60" t="s">
        <v>106</v>
      </c>
      <c r="C101" s="59" t="s">
        <v>502</v>
      </c>
      <c r="D101" s="51" t="s">
        <v>503</v>
      </c>
    </row>
    <row r="102" spans="1:4" x14ac:dyDescent="0.25">
      <c r="A102" s="59" t="s">
        <v>319</v>
      </c>
      <c r="B102" s="60" t="s">
        <v>120</v>
      </c>
      <c r="C102" s="59" t="s">
        <v>504</v>
      </c>
      <c r="D102" s="51" t="s">
        <v>505</v>
      </c>
    </row>
    <row r="103" spans="1:4" x14ac:dyDescent="0.25">
      <c r="A103" s="59" t="s">
        <v>320</v>
      </c>
      <c r="B103" s="60" t="s">
        <v>110</v>
      </c>
      <c r="C103" s="59" t="s">
        <v>506</v>
      </c>
      <c r="D103" s="51" t="s">
        <v>507</v>
      </c>
    </row>
    <row r="104" spans="1:4" x14ac:dyDescent="0.25">
      <c r="A104" s="59" t="s">
        <v>320</v>
      </c>
      <c r="B104" s="60" t="s">
        <v>110</v>
      </c>
      <c r="C104" s="59" t="s">
        <v>508</v>
      </c>
      <c r="D104" s="51" t="s">
        <v>509</v>
      </c>
    </row>
    <row r="105" spans="1:4" x14ac:dyDescent="0.25">
      <c r="A105" s="59" t="s">
        <v>320</v>
      </c>
      <c r="B105" s="60" t="s">
        <v>110</v>
      </c>
      <c r="C105" s="59" t="s">
        <v>510</v>
      </c>
      <c r="D105" s="51" t="s">
        <v>511</v>
      </c>
    </row>
    <row r="106" spans="1:4" x14ac:dyDescent="0.25">
      <c r="A106" s="59" t="s">
        <v>321</v>
      </c>
      <c r="B106" s="60" t="s">
        <v>160</v>
      </c>
      <c r="C106" s="59" t="s">
        <v>512</v>
      </c>
      <c r="D106" s="51" t="s">
        <v>513</v>
      </c>
    </row>
    <row r="107" spans="1:4" x14ac:dyDescent="0.25">
      <c r="A107" s="59" t="s">
        <v>322</v>
      </c>
      <c r="B107" s="60" t="s">
        <v>229</v>
      </c>
      <c r="C107" s="59" t="s">
        <v>514</v>
      </c>
      <c r="D107" s="51" t="s">
        <v>515</v>
      </c>
    </row>
  </sheetData>
  <autoFilter ref="A3:D87"/>
  <hyperlinks>
    <hyperlink ref="D4" r:id="rId1"/>
    <hyperlink ref="D5" r:id="rId2"/>
    <hyperlink ref="D70" r:id="rId3"/>
    <hyperlink ref="D71" r:id="rId4"/>
    <hyperlink ref="D72" r:id="rId5"/>
    <hyperlink ref="D73" r:id="rId6"/>
    <hyperlink ref="D74" r:id="rId7"/>
    <hyperlink ref="D75" r:id="rId8"/>
    <hyperlink ref="D76" r:id="rId9"/>
    <hyperlink ref="D77" r:id="rId10"/>
    <hyperlink ref="D78" r:id="rId11"/>
    <hyperlink ref="D79" r:id="rId12"/>
    <hyperlink ref="D80" r:id="rId13"/>
    <hyperlink ref="D81" r:id="rId14"/>
    <hyperlink ref="D82" r:id="rId15"/>
    <hyperlink ref="D83" r:id="rId16"/>
    <hyperlink ref="D84" r:id="rId17"/>
    <hyperlink ref="D85" r:id="rId18"/>
    <hyperlink ref="D86" r:id="rId19"/>
    <hyperlink ref="D87" r:id="rId20"/>
    <hyperlink ref="D88" r:id="rId21"/>
    <hyperlink ref="D89" r:id="rId22"/>
    <hyperlink ref="D90" r:id="rId23"/>
    <hyperlink ref="D91" r:id="rId24"/>
    <hyperlink ref="D92" r:id="rId25"/>
    <hyperlink ref="D93" r:id="rId26"/>
    <hyperlink ref="D94" r:id="rId27"/>
    <hyperlink ref="D95" r:id="rId28"/>
    <hyperlink ref="D96" r:id="rId29"/>
    <hyperlink ref="D97" r:id="rId30"/>
    <hyperlink ref="D98" r:id="rId31"/>
    <hyperlink ref="D99" r:id="rId32"/>
    <hyperlink ref="D100" r:id="rId33"/>
    <hyperlink ref="D101" r:id="rId34"/>
    <hyperlink ref="D102" r:id="rId35"/>
    <hyperlink ref="D103" r:id="rId36"/>
    <hyperlink ref="D104" r:id="rId37"/>
    <hyperlink ref="D105" r:id="rId38"/>
    <hyperlink ref="D106" r:id="rId39"/>
    <hyperlink ref="D107" r:id="rId40"/>
    <hyperlink ref="D10" r:id="rId41"/>
    <hyperlink ref="D6" r:id="rId42"/>
    <hyperlink ref="D7" r:id="rId43"/>
    <hyperlink ref="D8" r:id="rId44"/>
    <hyperlink ref="D9" r:id="rId45"/>
    <hyperlink ref="D11" r:id="rId46"/>
    <hyperlink ref="D12" r:id="rId47"/>
    <hyperlink ref="D13" r:id="rId48"/>
    <hyperlink ref="D14" r:id="rId49"/>
    <hyperlink ref="D15" r:id="rId50"/>
    <hyperlink ref="D16" r:id="rId51"/>
    <hyperlink ref="D17" r:id="rId52"/>
    <hyperlink ref="D18" r:id="rId53"/>
    <hyperlink ref="D19" r:id="rId54"/>
    <hyperlink ref="D20" r:id="rId55"/>
    <hyperlink ref="D21" r:id="rId56"/>
    <hyperlink ref="D22" r:id="rId57"/>
    <hyperlink ref="D23" r:id="rId58"/>
    <hyperlink ref="D24" r:id="rId59"/>
    <hyperlink ref="D25" r:id="rId60"/>
    <hyperlink ref="D26" r:id="rId61"/>
    <hyperlink ref="D27" r:id="rId62"/>
    <hyperlink ref="D28" r:id="rId63"/>
    <hyperlink ref="D29" r:id="rId64"/>
    <hyperlink ref="D30" r:id="rId65"/>
    <hyperlink ref="D31" r:id="rId66"/>
    <hyperlink ref="D32" r:id="rId67"/>
    <hyperlink ref="D33" r:id="rId68"/>
    <hyperlink ref="D34" r:id="rId69"/>
    <hyperlink ref="D35" r:id="rId70"/>
    <hyperlink ref="D36" r:id="rId71"/>
    <hyperlink ref="D37" r:id="rId72"/>
    <hyperlink ref="D38" r:id="rId73"/>
    <hyperlink ref="D39" r:id="rId74"/>
    <hyperlink ref="D40" r:id="rId75"/>
    <hyperlink ref="D41" r:id="rId76"/>
    <hyperlink ref="D42" r:id="rId77"/>
    <hyperlink ref="D43" r:id="rId78"/>
    <hyperlink ref="D44" r:id="rId79"/>
    <hyperlink ref="D45" r:id="rId80"/>
    <hyperlink ref="D46" r:id="rId81"/>
    <hyperlink ref="D47" r:id="rId82"/>
    <hyperlink ref="D48" r:id="rId83"/>
    <hyperlink ref="D49" r:id="rId84"/>
    <hyperlink ref="D50" r:id="rId85"/>
    <hyperlink ref="D51" r:id="rId86"/>
    <hyperlink ref="D52" r:id="rId87"/>
    <hyperlink ref="D53" r:id="rId88"/>
    <hyperlink ref="D54" r:id="rId89"/>
    <hyperlink ref="D55" r:id="rId90"/>
    <hyperlink ref="D56" r:id="rId91"/>
    <hyperlink ref="D57" r:id="rId92"/>
    <hyperlink ref="D58" r:id="rId93"/>
    <hyperlink ref="D59" r:id="rId94"/>
    <hyperlink ref="D60" r:id="rId95"/>
    <hyperlink ref="D61" r:id="rId96"/>
    <hyperlink ref="D62" r:id="rId97"/>
    <hyperlink ref="D63" r:id="rId98"/>
    <hyperlink ref="D64" r:id="rId99"/>
    <hyperlink ref="D65" r:id="rId100"/>
    <hyperlink ref="D66" r:id="rId101"/>
    <hyperlink ref="D67" r:id="rId102"/>
    <hyperlink ref="D68" r:id="rId103"/>
    <hyperlink ref="D69" r:id="rId104"/>
  </hyperlinks>
  <printOptions horizontalCentered="1"/>
  <pageMargins left="0.70866141732283472" right="0.70866141732283472" top="1.1811023622047245" bottom="0.74803149606299213" header="0.31496062992125984" footer="0.31496062992125984"/>
  <pageSetup paperSize="9" scale="45" fitToHeight="0" orientation="portrait" r:id="rId105"/>
  <headerFooter>
    <oddHeader>&amp;L&amp;G&amp;R&amp;G</oddHeader>
    <oddFooter>&amp;C&amp;P/&amp;N</oddFooter>
  </headerFooter>
  <ignoredErrors>
    <ignoredError sqref="C3" numberStoredAsText="1"/>
  </ignoredErrors>
  <legacyDrawingHF r:id="rId1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86" t="s">
        <v>99</v>
      </c>
      <c r="B2" s="86"/>
      <c r="C2" s="86"/>
      <c r="D2" s="15"/>
    </row>
    <row r="4" spans="1:4" ht="26.25" x14ac:dyDescent="0.25">
      <c r="A4" s="5" t="s">
        <v>28</v>
      </c>
      <c r="B4" s="6" t="s">
        <v>29</v>
      </c>
      <c r="C4" s="6" t="s">
        <v>30</v>
      </c>
    </row>
    <row r="5" spans="1:4" x14ac:dyDescent="0.25">
      <c r="A5" t="s">
        <v>61</v>
      </c>
      <c r="B5" s="7">
        <v>1</v>
      </c>
      <c r="C5" s="8" t="s">
        <v>31</v>
      </c>
      <c r="D5" t="str">
        <f>+CONCATENATE(A5,"-",C5)</f>
        <v>C01-Plan de choque de movilidad sostenible, segura y conectada en entornos urbanos y metropolitanos</v>
      </c>
    </row>
    <row r="6" spans="1:4" x14ac:dyDescent="0.25">
      <c r="A6" t="s">
        <v>62</v>
      </c>
      <c r="B6" s="7">
        <v>2</v>
      </c>
      <c r="C6" s="8" t="s">
        <v>32</v>
      </c>
      <c r="D6" t="str">
        <f t="shared" ref="D6:D34" si="0">+CONCATENATE(A6,"-",C6)</f>
        <v>C02-Plan de rehabilitación de vivienda y regeneración urbana</v>
      </c>
    </row>
    <row r="7" spans="1:4" x14ac:dyDescent="0.25">
      <c r="A7" t="s">
        <v>63</v>
      </c>
      <c r="B7" s="7">
        <v>3</v>
      </c>
      <c r="C7" s="8" t="s">
        <v>33</v>
      </c>
      <c r="D7" t="str">
        <f t="shared" si="0"/>
        <v>C03-Transformación ambiental y digital del sistema agroalimentario y pesquero</v>
      </c>
    </row>
    <row r="8" spans="1:4" x14ac:dyDescent="0.25">
      <c r="A8" t="s">
        <v>64</v>
      </c>
      <c r="B8" s="7">
        <v>4</v>
      </c>
      <c r="C8" s="8" t="s">
        <v>34</v>
      </c>
      <c r="D8" t="str">
        <f t="shared" si="0"/>
        <v>C04-Conservación y restauración de ecosistemas y su biodiversidad</v>
      </c>
    </row>
    <row r="9" spans="1:4" x14ac:dyDescent="0.25">
      <c r="A9" t="s">
        <v>65</v>
      </c>
      <c r="B9" s="7">
        <v>5</v>
      </c>
      <c r="C9" s="8" t="s">
        <v>35</v>
      </c>
      <c r="D9" t="str">
        <f t="shared" si="0"/>
        <v>C05-Preservación del espacio litoral y los recursos hídricos</v>
      </c>
    </row>
    <row r="10" spans="1:4" x14ac:dyDescent="0.25">
      <c r="A10" t="s">
        <v>66</v>
      </c>
      <c r="B10" s="7">
        <v>6</v>
      </c>
      <c r="C10" s="8" t="s">
        <v>36</v>
      </c>
      <c r="D10" t="str">
        <f t="shared" si="0"/>
        <v>C06-Movilidad sostenible, segura y conectada</v>
      </c>
    </row>
    <row r="11" spans="1:4" x14ac:dyDescent="0.25">
      <c r="A11" t="s">
        <v>67</v>
      </c>
      <c r="B11" s="7">
        <v>7</v>
      </c>
      <c r="C11" s="8" t="s">
        <v>37</v>
      </c>
      <c r="D11" t="str">
        <f t="shared" si="0"/>
        <v>C07-Despliegue e integración de energías renovables</v>
      </c>
    </row>
    <row r="12" spans="1:4" x14ac:dyDescent="0.25">
      <c r="A12" t="s">
        <v>68</v>
      </c>
      <c r="B12" s="7">
        <v>8</v>
      </c>
      <c r="C12" s="8" t="s">
        <v>38</v>
      </c>
      <c r="D12" t="str">
        <f t="shared" si="0"/>
        <v>C08-Infraestructuras eléctricas, promoción de redes inteligentes y despliegue de la flixibilidad y el almacenamiento</v>
      </c>
    </row>
    <row r="13" spans="1:4" x14ac:dyDescent="0.25">
      <c r="A13" t="s">
        <v>69</v>
      </c>
      <c r="B13" s="7">
        <v>9</v>
      </c>
      <c r="C13" s="8" t="s">
        <v>39</v>
      </c>
      <c r="D13" t="str">
        <f t="shared" si="0"/>
        <v>C09-Hoja de ruta del hidrógeno renovable y su integración sectorial</v>
      </c>
    </row>
    <row r="14" spans="1:4" x14ac:dyDescent="0.25">
      <c r="A14" t="s">
        <v>70</v>
      </c>
      <c r="B14" s="7">
        <v>10</v>
      </c>
      <c r="C14" s="8" t="s">
        <v>40</v>
      </c>
      <c r="D14" t="str">
        <f t="shared" si="0"/>
        <v>C10-Estrategia de Transición Justa</v>
      </c>
    </row>
    <row r="15" spans="1:4" x14ac:dyDescent="0.25">
      <c r="A15" t="s">
        <v>14</v>
      </c>
      <c r="B15" s="7">
        <v>11</v>
      </c>
      <c r="C15" s="8" t="s">
        <v>41</v>
      </c>
      <c r="D15" t="str">
        <f t="shared" si="0"/>
        <v>C11-Modernización de las Administraciones públicas</v>
      </c>
    </row>
    <row r="16" spans="1:4" x14ac:dyDescent="0.25">
      <c r="A16" t="s">
        <v>71</v>
      </c>
      <c r="B16" s="7">
        <v>12</v>
      </c>
      <c r="C16" s="8" t="s">
        <v>42</v>
      </c>
      <c r="D16" t="str">
        <f t="shared" si="0"/>
        <v>C12-Política Industrial España 2030</v>
      </c>
    </row>
    <row r="17" spans="1:4" x14ac:dyDescent="0.25">
      <c r="A17" t="s">
        <v>27</v>
      </c>
      <c r="B17" s="7">
        <v>13</v>
      </c>
      <c r="C17" s="8" t="s">
        <v>43</v>
      </c>
      <c r="D17" t="str">
        <f t="shared" si="0"/>
        <v>C13-Impulso a la pyme</v>
      </c>
    </row>
    <row r="18" spans="1:4" x14ac:dyDescent="0.25">
      <c r="A18" t="s">
        <v>15</v>
      </c>
      <c r="B18" s="7">
        <v>14</v>
      </c>
      <c r="C18" s="8" t="s">
        <v>44</v>
      </c>
      <c r="D18" t="str">
        <f t="shared" si="0"/>
        <v>C14-Plan de modernización y competitividad del sector turístico</v>
      </c>
    </row>
    <row r="19" spans="1:4" x14ac:dyDescent="0.25">
      <c r="A19" t="s">
        <v>16</v>
      </c>
      <c r="B19" s="7">
        <v>15</v>
      </c>
      <c r="C19" s="8" t="s">
        <v>45</v>
      </c>
      <c r="D19" t="str">
        <f t="shared" si="0"/>
        <v>C15-Conectividad Digital, impulso de la cibersegurdad y despliegue del 5G</v>
      </c>
    </row>
    <row r="20" spans="1:4" x14ac:dyDescent="0.25">
      <c r="A20" t="s">
        <v>72</v>
      </c>
      <c r="B20" s="7">
        <v>16</v>
      </c>
      <c r="C20" s="8" t="s">
        <v>46</v>
      </c>
      <c r="D20" t="str">
        <f t="shared" si="0"/>
        <v>C16-Estrategia Nacional de Inteligencia Artificial</v>
      </c>
    </row>
    <row r="21" spans="1:4" x14ac:dyDescent="0.25">
      <c r="A21" t="s">
        <v>17</v>
      </c>
      <c r="B21" s="7">
        <v>17</v>
      </c>
      <c r="C21" s="8" t="s">
        <v>47</v>
      </c>
      <c r="D21" t="str">
        <f t="shared" si="0"/>
        <v>C17-Reforma institucional y fortalecimiento de las capacidades del sistema nacional de ciencia, tecnolgía e innovación</v>
      </c>
    </row>
    <row r="22" spans="1:4" x14ac:dyDescent="0.25">
      <c r="A22" t="s">
        <v>18</v>
      </c>
      <c r="B22" s="7">
        <v>18</v>
      </c>
      <c r="C22" s="8" t="s">
        <v>48</v>
      </c>
      <c r="D22" t="str">
        <f t="shared" si="0"/>
        <v>C18-Renovación y ampliación de las capacidades del Sistema Nacional de Salud</v>
      </c>
    </row>
    <row r="23" spans="1:4" x14ac:dyDescent="0.25">
      <c r="A23" t="s">
        <v>19</v>
      </c>
      <c r="B23" s="7">
        <v>19</v>
      </c>
      <c r="C23" s="8" t="s">
        <v>49</v>
      </c>
      <c r="D23" t="str">
        <f t="shared" si="0"/>
        <v>C19-Plan Nacional de Competencias Digitales (digital skills)</v>
      </c>
    </row>
    <row r="24" spans="1:4" x14ac:dyDescent="0.25">
      <c r="A24" t="s">
        <v>20</v>
      </c>
      <c r="B24" s="7">
        <v>20</v>
      </c>
      <c r="C24" s="8" t="s">
        <v>50</v>
      </c>
      <c r="D24" t="str">
        <f t="shared" si="0"/>
        <v>C20-Plan estratégico de impulso de la Formación Profesional</v>
      </c>
    </row>
    <row r="25" spans="1:4" x14ac:dyDescent="0.25">
      <c r="A25" t="s">
        <v>21</v>
      </c>
      <c r="B25" s="7">
        <v>21</v>
      </c>
      <c r="C25" s="8" t="s">
        <v>51</v>
      </c>
      <c r="D25" t="str">
        <f t="shared" si="0"/>
        <v>C21-Modernización y digitalización del sistema educativo, incluida la educación temprana de 0 a 3 años</v>
      </c>
    </row>
    <row r="26" spans="1:4" x14ac:dyDescent="0.25">
      <c r="A26" t="s">
        <v>22</v>
      </c>
      <c r="B26" s="7">
        <v>22</v>
      </c>
      <c r="C26" s="8" t="s">
        <v>52</v>
      </c>
      <c r="D26" t="str">
        <f t="shared" si="0"/>
        <v>C22-Plan de choque para la economía de los cuidados y refuerzo de las políticas de inclusión</v>
      </c>
    </row>
    <row r="27" spans="1:4" x14ac:dyDescent="0.25">
      <c r="A27" t="s">
        <v>23</v>
      </c>
      <c r="B27" s="7">
        <v>23</v>
      </c>
      <c r="C27" s="8" t="s">
        <v>53</v>
      </c>
      <c r="D27" t="str">
        <f t="shared" si="0"/>
        <v>C23-Nuevas políticas públicas para un mercado de trabajo dinámico, resiliente e inclusivo</v>
      </c>
    </row>
    <row r="28" spans="1:4" x14ac:dyDescent="0.25">
      <c r="A28" t="s">
        <v>24</v>
      </c>
      <c r="B28" s="7">
        <v>24</v>
      </c>
      <c r="C28" s="8" t="s">
        <v>54</v>
      </c>
      <c r="D28" t="str">
        <f t="shared" si="0"/>
        <v>C24-Revalorización de la industria cultural</v>
      </c>
    </row>
    <row r="29" spans="1:4" x14ac:dyDescent="0.25">
      <c r="A29" t="s">
        <v>25</v>
      </c>
      <c r="B29" s="7">
        <v>25</v>
      </c>
      <c r="C29" s="8" t="s">
        <v>55</v>
      </c>
      <c r="D29" t="str">
        <f t="shared" si="0"/>
        <v>C25-España hub audiovisual de Europa (Spain AVS Hub)</v>
      </c>
    </row>
    <row r="30" spans="1:4" x14ac:dyDescent="0.25">
      <c r="A30" t="s">
        <v>26</v>
      </c>
      <c r="B30" s="7">
        <v>26</v>
      </c>
      <c r="C30" s="8" t="s">
        <v>56</v>
      </c>
      <c r="D30" t="str">
        <f t="shared" si="0"/>
        <v>C26-Plan de fomento del sector del deporte</v>
      </c>
    </row>
    <row r="31" spans="1:4" x14ac:dyDescent="0.25">
      <c r="A31" t="s">
        <v>73</v>
      </c>
      <c r="B31" s="7">
        <v>27</v>
      </c>
      <c r="C31" s="8" t="s">
        <v>57</v>
      </c>
      <c r="D31" t="str">
        <f t="shared" si="0"/>
        <v>C27-Medidas y actuaciones de prevención y lucha contra el fraude fiscal</v>
      </c>
    </row>
    <row r="32" spans="1:4" x14ac:dyDescent="0.25">
      <c r="A32" t="s">
        <v>74</v>
      </c>
      <c r="B32" s="7">
        <v>28</v>
      </c>
      <c r="C32" s="8" t="s">
        <v>58</v>
      </c>
      <c r="D32" t="str">
        <f t="shared" si="0"/>
        <v>C28-Adaptación del sistema impositivo a la realidad del siglo XXI</v>
      </c>
    </row>
    <row r="33" spans="1:4" x14ac:dyDescent="0.25">
      <c r="A33" t="s">
        <v>75</v>
      </c>
      <c r="B33" s="7">
        <v>29</v>
      </c>
      <c r="C33" s="8" t="s">
        <v>59</v>
      </c>
      <c r="D33" t="str">
        <f t="shared" si="0"/>
        <v>C29-Mejora de la eficacia del gasto público</v>
      </c>
    </row>
    <row r="34" spans="1:4" x14ac:dyDescent="0.25">
      <c r="A34" t="s">
        <v>76</v>
      </c>
      <c r="B34" s="7">
        <v>30</v>
      </c>
      <c r="C34" s="8" t="s">
        <v>60</v>
      </c>
      <c r="D34" t="str">
        <f t="shared" si="0"/>
        <v>C30-Sostenibilidad a largo plazo del sitema público de pensiones en el marco del Pacto de Toledo</v>
      </c>
    </row>
    <row r="37" spans="1:4" ht="15.75" x14ac:dyDescent="0.25">
      <c r="A37" s="86" t="s">
        <v>77</v>
      </c>
      <c r="B37" s="86"/>
      <c r="C37" s="86"/>
      <c r="D37" s="86"/>
    </row>
    <row r="38" spans="1:4" x14ac:dyDescent="0.25">
      <c r="A38" s="9"/>
      <c r="B38" s="10" t="s">
        <v>78</v>
      </c>
      <c r="D38" s="11"/>
    </row>
    <row r="39" spans="1:4" x14ac:dyDescent="0.25">
      <c r="B39" s="12" t="s">
        <v>79</v>
      </c>
      <c r="C39" s="13" t="s">
        <v>10</v>
      </c>
    </row>
    <row r="40" spans="1:4" x14ac:dyDescent="0.25">
      <c r="B40" s="12" t="s">
        <v>80</v>
      </c>
      <c r="C40" s="13" t="s">
        <v>81</v>
      </c>
    </row>
    <row r="41" spans="1:4" x14ac:dyDescent="0.25">
      <c r="B41" s="12" t="s">
        <v>82</v>
      </c>
      <c r="C41" s="13" t="s">
        <v>2</v>
      </c>
    </row>
    <row r="42" spans="1:4" x14ac:dyDescent="0.25">
      <c r="B42" s="12" t="s">
        <v>83</v>
      </c>
      <c r="C42" s="13" t="s">
        <v>8</v>
      </c>
    </row>
    <row r="43" spans="1:4" x14ac:dyDescent="0.25">
      <c r="B43" s="12" t="s">
        <v>84</v>
      </c>
      <c r="C43" s="13" t="s">
        <v>7</v>
      </c>
    </row>
    <row r="44" spans="1:4" x14ac:dyDescent="0.25">
      <c r="B44" s="12" t="s">
        <v>85</v>
      </c>
      <c r="C44" s="13" t="s">
        <v>12</v>
      </c>
    </row>
    <row r="45" spans="1:4" x14ac:dyDescent="0.25">
      <c r="B45" s="12" t="s">
        <v>86</v>
      </c>
      <c r="C45" s="13" t="s">
        <v>6</v>
      </c>
    </row>
    <row r="46" spans="1:4" x14ac:dyDescent="0.25">
      <c r="B46" s="12" t="s">
        <v>87</v>
      </c>
      <c r="C46" s="13" t="s">
        <v>5</v>
      </c>
    </row>
    <row r="47" spans="1:4" x14ac:dyDescent="0.25">
      <c r="B47" s="12" t="s">
        <v>88</v>
      </c>
      <c r="C47" s="13" t="s">
        <v>4</v>
      </c>
    </row>
    <row r="48" spans="1:4" x14ac:dyDescent="0.25">
      <c r="B48" s="12" t="s">
        <v>89</v>
      </c>
      <c r="C48" s="13" t="s">
        <v>3</v>
      </c>
    </row>
    <row r="49" spans="2:3" x14ac:dyDescent="0.25">
      <c r="B49" t="s">
        <v>90</v>
      </c>
      <c r="C49" s="14" t="s">
        <v>11</v>
      </c>
    </row>
    <row r="50" spans="2:3" x14ac:dyDescent="0.25">
      <c r="B50" t="s">
        <v>91</v>
      </c>
      <c r="C50" s="14" t="s">
        <v>92</v>
      </c>
    </row>
    <row r="51" spans="2:3" x14ac:dyDescent="0.25">
      <c r="B51" t="s">
        <v>93</v>
      </c>
      <c r="C51" s="14" t="s">
        <v>9</v>
      </c>
    </row>
    <row r="52" spans="2:3" x14ac:dyDescent="0.25">
      <c r="B52" t="s">
        <v>94</v>
      </c>
      <c r="C52" s="14" t="s">
        <v>13</v>
      </c>
    </row>
    <row r="53" spans="2:3" x14ac:dyDescent="0.25">
      <c r="B53" t="s">
        <v>95</v>
      </c>
      <c r="C53" s="14" t="s">
        <v>96</v>
      </c>
    </row>
    <row r="54" spans="2:3" x14ac:dyDescent="0.25">
      <c r="B54" t="s">
        <v>97</v>
      </c>
      <c r="C54" s="14" t="s">
        <v>98</v>
      </c>
    </row>
  </sheetData>
  <mergeCells count="2">
    <mergeCell ref="A37:D37"/>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SUBPROYECTOS-ACTUACIONES</vt:lpstr>
      <vt:lpstr>Filtro DEPARTAMENTO-COMPONENTE</vt:lpstr>
      <vt:lpstr>Códigos BDNS</vt:lpstr>
      <vt:lpstr>TABLAS</vt:lpstr>
      <vt:lpstr>'Códigos BDNS'!Área_de_impresión</vt:lpstr>
      <vt:lpstr>'Filtro DEPARTAMENTO-COMPONENTE'!Área_de_impresión</vt:lpstr>
      <vt:lpstr>'SUBPROYECTOS-ACTUACIONES'!Área_de_impresión</vt:lpstr>
      <vt:lpstr>'Códigos BDNS'!Títulos_a_imprimir</vt:lpstr>
      <vt:lpstr>'Filtro DEPARTAMENTO-COMPONENTE'!Títulos_a_imprimir</vt:lpstr>
      <vt:lpstr>'SUBPROYECTOS-ACTUACIONES'!Títulos_a_imprimir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2023-07-18T07:29:57Z</dcterms:created>
  <dcterms:modified xsi:type="dcterms:W3CDTF">2023-08-23T11:33:32Z</dcterms:modified>
</cp:coreProperties>
</file>