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64011"/>
  <bookViews>
    <workbookView xWindow="0" yWindow="0" windowWidth="23040" windowHeight="8160"/>
  </bookViews>
  <sheets>
    <sheet name="SUBPROYECTOS-ACTUACIONES" sheetId="1" r:id="rId1"/>
    <sheet name="Filtro DEPARTAMENTO-COMPONENTE" sheetId="7" r:id="rId2"/>
    <sheet name="Códigos BDNS" sheetId="17" r:id="rId3"/>
    <sheet name="TABLAS" sheetId="4" state="hidden" r:id="rId4"/>
  </sheets>
  <externalReferences>
    <externalReference r:id="rId5"/>
  </externalReferences>
  <definedNames>
    <definedName name="_xlnm._FilterDatabase" localSheetId="2" hidden="1">'Códigos BDNS'!$A$3:$D$87</definedName>
    <definedName name="_xlnm._FilterDatabase" localSheetId="0" hidden="1">'SUBPROYECTOS-ACTUACIONES'!$A$20:$O$151</definedName>
    <definedName name="_xlnm.Print_Area" localSheetId="2">'Códigos BDNS'!$A:$D</definedName>
    <definedName name="_xlnm.Print_Area" localSheetId="1">'Filtro DEPARTAMENTO-COMPONENTE'!$F$8:$H$130</definedName>
    <definedName name="_xlnm.Print_Area" localSheetId="0">'SUBPROYECTOS-ACTUACIONES'!$A:$O</definedName>
    <definedName name="COMPONENTES">[1]tablas!$B$6:$D$36</definedName>
    <definedName name="DEPARTAMENTOS">[1]tablas!$C$305:$C$320</definedName>
    <definedName name="HO_Estado">'[1]SUB-ACT GN'!$A$5:$R$421</definedName>
    <definedName name="MEDIDAS">[1]tablas!$B$47:$D$299</definedName>
    <definedName name="MINISTERIOS">[1]tablas!$D$345:$D$370</definedName>
    <definedName name="SegmentaciónDeDatos_COMPONENTE1">#N/A</definedName>
    <definedName name="SegmentaciónDeDatos_DEPARTAMENTO_de_gestión">#N/A</definedName>
    <definedName name="_xlnm.Print_Titles" localSheetId="2">'Códigos BDNS'!$3:$3</definedName>
    <definedName name="_xlnm.Print_Titles" localSheetId="1">'Filtro DEPARTAMENTO-COMPONENTE'!$9:$9</definedName>
    <definedName name="_xlnm.Print_Titles" localSheetId="0">'SUBPROYECTOS-ACTUACIONES'!$20:$20</definedName>
  </definedNames>
  <calcPr calcId="162913"/>
  <pivotCaches>
    <pivotCache cacheId="0" r:id="rId6"/>
  </pivotCaches>
  <extLst>
    <ext xmlns:x14="http://schemas.microsoft.com/office/spreadsheetml/2009/9/main" uri="{BBE1A952-AA13-448e-AADC-164F8A28A991}">
      <x14:slicerCaches>
        <x14:slicerCache r:id="rId7"/>
        <x14:slicerCache r:id="rId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8" i="1" l="1"/>
  <c r="C2" i="17" l="1"/>
  <c r="F18" i="1" l="1"/>
  <c r="G18" i="1"/>
  <c r="D18" i="1"/>
  <c r="O18" i="1" l="1"/>
  <c r="N18" i="1"/>
  <c r="M18" i="1"/>
  <c r="E18" i="1"/>
  <c r="H8" i="7" l="1"/>
  <c r="G8" i="7" l="1"/>
  <c r="D6" i="4" l="1"/>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5" i="4"/>
</calcChain>
</file>

<file path=xl/comments1.xml><?xml version="1.0" encoding="utf-8"?>
<comments xmlns="http://schemas.openxmlformats.org/spreadsheetml/2006/main">
  <authors>
    <author>Autor</author>
  </authors>
  <commentList>
    <comment ref="I99" authorId="0" shapeId="0">
      <text>
        <r>
          <rPr>
            <b/>
            <sz val="9"/>
            <color indexed="81"/>
            <rFont val="Tahoma"/>
            <family val="2"/>
          </rPr>
          <t xml:space="preserve">Según convenio 16/06/2021
</t>
        </r>
        <r>
          <rPr>
            <sz val="9"/>
            <color indexed="81"/>
            <rFont val="Tahoma"/>
            <family val="2"/>
          </rPr>
          <t xml:space="preserve">
</t>
        </r>
      </text>
    </comment>
    <comment ref="I100" authorId="0" shapeId="0">
      <text>
        <r>
          <rPr>
            <b/>
            <sz val="9"/>
            <color indexed="81"/>
            <rFont val="Tahoma"/>
            <family val="2"/>
          </rPr>
          <t xml:space="preserve">Según convenio 16/06/2021
</t>
        </r>
        <r>
          <rPr>
            <sz val="9"/>
            <color indexed="81"/>
            <rFont val="Tahoma"/>
            <family val="2"/>
          </rPr>
          <t xml:space="preserve">
</t>
        </r>
      </text>
    </comment>
    <comment ref="I120" authorId="0" shapeId="0">
      <text>
        <r>
          <rPr>
            <b/>
            <sz val="9"/>
            <color indexed="81"/>
            <rFont val="Tahoma"/>
            <family val="2"/>
          </rPr>
          <t xml:space="preserve">Esta cifra incluye 2.280.000 pendientes de reasignación al Dpto. de Educación
</t>
        </r>
      </text>
    </comment>
  </commentList>
</comments>
</file>

<file path=xl/sharedStrings.xml><?xml version="1.0" encoding="utf-8"?>
<sst xmlns="http://schemas.openxmlformats.org/spreadsheetml/2006/main" count="2019" uniqueCount="964">
  <si>
    <t>FINANCIACIÓN PREVISTA 2020-2023</t>
  </si>
  <si>
    <t>Total general</t>
  </si>
  <si>
    <t>Departamento de Cohesión Territorial</t>
  </si>
  <si>
    <t>Departamento de Cultura y Deporte</t>
  </si>
  <si>
    <t>Departamento de Derechos Sociales</t>
  </si>
  <si>
    <t>Departamento de Desarrollo Económico y Empresarial</t>
  </si>
  <si>
    <t>Departamento de Desarrollo Rural y Medio Ambiente</t>
  </si>
  <si>
    <t>Departamento de Educación</t>
  </si>
  <si>
    <t>Departamento de Ordenación del Territorio, Vivienda, Paisaje y Proyectos Estratégicos</t>
  </si>
  <si>
    <t>Departamento de Políticas Migratorias y Justicia</t>
  </si>
  <si>
    <t>Departamento de Presidencia, Igualdad, Función Pública e Interior</t>
  </si>
  <si>
    <t>Departamento de Relaciones Ciudadanas</t>
  </si>
  <si>
    <t>Departamento de Salud</t>
  </si>
  <si>
    <t>Departamento de Universidad, Innovación y Transformación Digital</t>
  </si>
  <si>
    <t>C11</t>
  </si>
  <si>
    <t>C14</t>
  </si>
  <si>
    <t>C15</t>
  </si>
  <si>
    <t>C17</t>
  </si>
  <si>
    <t>C18</t>
  </si>
  <si>
    <t>C19</t>
  </si>
  <si>
    <t>C20</t>
  </si>
  <si>
    <t>C21</t>
  </si>
  <si>
    <t>C22</t>
  </si>
  <si>
    <t>C23</t>
  </si>
  <si>
    <t>C24</t>
  </si>
  <si>
    <t>C25</t>
  </si>
  <si>
    <t>C26</t>
  </si>
  <si>
    <t>C13</t>
  </si>
  <si>
    <t>Componente</t>
  </si>
  <si>
    <t>Nº</t>
  </si>
  <si>
    <t>Nombre componente</t>
  </si>
  <si>
    <t>Plan de choque de movilidad sostenible, segura y conectada en entornos urbanos y metropolitanos</t>
  </si>
  <si>
    <t>Plan de rehabilitación de vivienda y regeneración urbana</t>
  </si>
  <si>
    <t>Transformación ambiental y digital del sistema agroalimentario y pesquero</t>
  </si>
  <si>
    <t>Conservación y restauración de ecosistemas y su biodiversidad</t>
  </si>
  <si>
    <t>Preservación del espacio litoral y los recursos hídricos</t>
  </si>
  <si>
    <t>Movilidad sostenible, segura y conectada</t>
  </si>
  <si>
    <t>Despliegue e integración de energías renovables</t>
  </si>
  <si>
    <t>Infraestructuras eléctricas, promoción de redes inteligentes y despliegue de la flixibilidad y el almacenamiento</t>
  </si>
  <si>
    <t>Hoja de ruta del hidrógeno renovable y su integración sectorial</t>
  </si>
  <si>
    <t>Estrategia de Transición Justa</t>
  </si>
  <si>
    <t>Modernización de las Administraciones públicas</t>
  </si>
  <si>
    <t>Política Industrial España 2030</t>
  </si>
  <si>
    <t>Impulso a la pyme</t>
  </si>
  <si>
    <t>Plan de modernización y competitividad del sector turístico</t>
  </si>
  <si>
    <t>Conectividad Digital, impulso de la cibersegurdad y despliegue del 5G</t>
  </si>
  <si>
    <t>Estrategia Nacional de Inteligencia Artificial</t>
  </si>
  <si>
    <t>Reforma institucional y fortalecimiento de las capacidades del sistema nacional de ciencia, tecnolgía e innovación</t>
  </si>
  <si>
    <t>Renovación y ampliación de las capacidades del Sistema Nacional de Salud</t>
  </si>
  <si>
    <t>Plan Nacional de Competencias Digitales (digital skills)</t>
  </si>
  <si>
    <t>Plan estratégico de impulso de la Formación Profesional</t>
  </si>
  <si>
    <t>Modernización y digitalización del sistema educativo, incluida la educación temprana de 0 a 3 años</t>
  </si>
  <si>
    <t>Plan de choque para la economía de los cuidados y refuerzo de las políticas de inclusión</t>
  </si>
  <si>
    <t>Nuevas políticas públicas para un mercado de trabajo dinámico, resiliente e inclusivo</t>
  </si>
  <si>
    <t>Revalorización de la industria cultural</t>
  </si>
  <si>
    <t>España hub audiovisual de Europa (Spain AVS Hub)</t>
  </si>
  <si>
    <t>Plan de fomento del sector del deporte</t>
  </si>
  <si>
    <t>Medidas y actuaciones de prevención y lucha contra el fraude fiscal</t>
  </si>
  <si>
    <t>Adaptación del sistema impositivo a la realidad del siglo XXI</t>
  </si>
  <si>
    <t>Mejora de la eficacia del gasto público</t>
  </si>
  <si>
    <t>Sostenibilidad a largo plazo del sitema público de pensiones en el marco del Pacto de Toledo</t>
  </si>
  <si>
    <t>C01</t>
  </si>
  <si>
    <t>C02</t>
  </si>
  <si>
    <t>C03</t>
  </si>
  <si>
    <t>C04</t>
  </si>
  <si>
    <t>C05</t>
  </si>
  <si>
    <t>C06</t>
  </si>
  <si>
    <t>C07</t>
  </si>
  <si>
    <t>C08</t>
  </si>
  <si>
    <t>C09</t>
  </si>
  <si>
    <t>C10</t>
  </si>
  <si>
    <t>C12</t>
  </si>
  <si>
    <t>C16</t>
  </si>
  <si>
    <t>C27</t>
  </si>
  <si>
    <t>C28</t>
  </si>
  <si>
    <t>C29</t>
  </si>
  <si>
    <t>C30</t>
  </si>
  <si>
    <t>DEPARTAMENTOS DEL GOBIERNO DE NAVARRA</t>
  </si>
  <si>
    <t>Denominación</t>
  </si>
  <si>
    <t>0</t>
  </si>
  <si>
    <t>1</t>
  </si>
  <si>
    <t>Departamento de Economía y Hacienda</t>
  </si>
  <si>
    <t>2</t>
  </si>
  <si>
    <t>3</t>
  </si>
  <si>
    <t>4</t>
  </si>
  <si>
    <t>5</t>
  </si>
  <si>
    <t>7</t>
  </si>
  <si>
    <t>8</t>
  </si>
  <si>
    <t>9</t>
  </si>
  <si>
    <t>A</t>
  </si>
  <si>
    <t>B</t>
  </si>
  <si>
    <t>C</t>
  </si>
  <si>
    <t>Consejo de Navarra</t>
  </si>
  <si>
    <t>F</t>
  </si>
  <si>
    <t>G</t>
  </si>
  <si>
    <t>H</t>
  </si>
  <si>
    <t>Oficina de Buenas Prácticas y Anticorrupción</t>
  </si>
  <si>
    <t>P</t>
  </si>
  <si>
    <t>Parlamento de Navarra</t>
  </si>
  <si>
    <t>COMPONENTES PRTR</t>
  </si>
  <si>
    <t>INSTRUCCIONES DE SELECCIÓN</t>
  </si>
  <si>
    <t>Actuaciones (5) de gestión forestal sostenible (I4)</t>
  </si>
  <si>
    <t>Actuaciones (6) de conservación de la biodiversidad terrestre y marina (I2)</t>
  </si>
  <si>
    <t>Actuaciones (9) de restauración de ecosistemas e infraestructura verde (I3)</t>
  </si>
  <si>
    <t>Aulas ATECA. Conversión de aulas en espacios de tecnología aplicada</t>
  </si>
  <si>
    <t>Ayudas para ampliar y diversificar la oferta cultural en áreas no urbanas</t>
  </si>
  <si>
    <t>Ayudas para titulares de salas de exhibición cinematográfica.</t>
  </si>
  <si>
    <t>Dotación de bibliotecas</t>
  </si>
  <si>
    <t>Empleo Joven. Programa de investigación INVESTIGO</t>
  </si>
  <si>
    <t>Historia Social Única Electrónica de Navarra</t>
  </si>
  <si>
    <t>Igualdad en el deporte</t>
  </si>
  <si>
    <t>Incorporación de almacenamiento en instalaciones de autoconsumo con fuentes de energía renovables</t>
  </si>
  <si>
    <t>Instituto de investigación en dependencia y envejecimiento</t>
  </si>
  <si>
    <t>Justicia 2030/ Proyecto 7. Textualización.</t>
  </si>
  <si>
    <t>Justicia 2030/ Proyecto 9. Registro Civil.</t>
  </si>
  <si>
    <t>Modificación de tendidos eléctricos</t>
  </si>
  <si>
    <t>Plan de captación y sensibilización para impulsar el acogimiento familiar</t>
  </si>
  <si>
    <t>Plan de modernización de la FP. Aulas de emprendimiento.</t>
  </si>
  <si>
    <t>Plan de modernización de la FP. Ciclos bilingues.</t>
  </si>
  <si>
    <t>Plan de modernización de la FP. Evaluación y acreditación de las competencias profesionales</t>
  </si>
  <si>
    <t>Plan de modernización de la FP. Redimensionamiento de la oferta de FP</t>
  </si>
  <si>
    <t>Plan de prescripción de actividad y ejercicio físico.</t>
  </si>
  <si>
    <t>Plan MOVES II (2020)</t>
  </si>
  <si>
    <t>PROA+, Programa para la orientación avance y enriquecimiento educativo</t>
  </si>
  <si>
    <t>Programa de construcción de viviendas en alquiler social en edificios energéticamente eficientes (arrendamiento protegido).</t>
  </si>
  <si>
    <t>Programa de rehabilitación para la recuperación económica y social en entornos residenciales (rehabilitación protegida).</t>
  </si>
  <si>
    <t>Programa Rehabilitación Energética de edificios (PREE)</t>
  </si>
  <si>
    <t>Programa UNICO- Conectividad de nueva generación en Centros Públicos de Referencia.</t>
  </si>
  <si>
    <t>Programa UNICO-Edificios (actuaciones mejora de las infraestructuras de telecomunicaciones)</t>
  </si>
  <si>
    <t>Programa UNICO-Industria y empresas (polígonos)</t>
  </si>
  <si>
    <t>Realización de instalaciones de autoconsumo con fuentes de energía renovable</t>
  </si>
  <si>
    <t>Rehabilitación energética para edificios existentes en municipios y núcleos de menos de 5000 habitantes (Programa PREE 5000)</t>
  </si>
  <si>
    <t>Teleasistencia y sistemas digitales de control del entorno</t>
  </si>
  <si>
    <t>Trabajo en red con enfoque dialógico</t>
  </si>
  <si>
    <t>Unidades de acompañamiento</t>
  </si>
  <si>
    <t>COMPONENTE</t>
  </si>
  <si>
    <t>MEDIDA</t>
  </si>
  <si>
    <t>FINANCIACIÓN PREVISTA 20-23</t>
  </si>
  <si>
    <t>3-En el bloque de COMPONENTES se puede hacer el mismo tipo de selección que en Departarmentos.</t>
  </si>
  <si>
    <t>Adaptación riesgo inundación</t>
  </si>
  <si>
    <t>DENOMINACIÓN (provisional)</t>
  </si>
  <si>
    <t>Acciones en materia de accesibilidad universal</t>
  </si>
  <si>
    <t>Nivel de Vinculación con SAP</t>
  </si>
  <si>
    <t>Nº Proyecto Contable</t>
  </si>
  <si>
    <t>Elementos PEP</t>
  </si>
  <si>
    <t>Códigos asociados en la BDNS (Base de Datos Nacional de Subvenciones)</t>
  </si>
  <si>
    <t>LEYENDA</t>
  </si>
  <si>
    <t>PLAN DE GESTIÓN</t>
  </si>
  <si>
    <t>De cara a la trazabilidad con el detalle de información contable del documento excel "2-CONTAB-SAP.xlsm", esta columna indica si el nivel de vinculación de una actuación con la contabilidad es a nivel de "proyecto contable" (PC) o a subnivel de "elemento PEP" (EPEP).</t>
  </si>
  <si>
    <t>Contabilidad SAP-G21</t>
  </si>
  <si>
    <t>Bioeconomía. Aprovechamiento silvícola, ganadería extensiva, y producciones
forestales sostenibles</t>
  </si>
  <si>
    <t>Desarrollo y evaluación de itinerarios de inclusión social con personas beneficiarias del ingreso mínimo vital (IMV)</t>
  </si>
  <si>
    <t>ID Actuación</t>
  </si>
  <si>
    <t>Plan de gestión</t>
  </si>
  <si>
    <t>ID001</t>
  </si>
  <si>
    <t>ID002</t>
  </si>
  <si>
    <t>Mes anterior:</t>
  </si>
  <si>
    <t>Suma:</t>
  </si>
  <si>
    <t>Total euros:</t>
  </si>
  <si>
    <t>C01-Plan de choque de movilidad sostenible, segura y conectada en entornos urbanos y metropolitanos</t>
  </si>
  <si>
    <t>I01</t>
  </si>
  <si>
    <t>PG009</t>
  </si>
  <si>
    <t>PC</t>
  </si>
  <si>
    <t>447-01</t>
  </si>
  <si>
    <t>PG001</t>
  </si>
  <si>
    <t>IkasNOVA - EQUIPAMIENTO (#EcoDigEdu) Instalación, actualización y mantenimiento SDI</t>
  </si>
  <si>
    <t>Descripción y digitalización del inventario de bienes del patrimonio cultural y del Servicio de Patrimonio Histórico.</t>
  </si>
  <si>
    <t>Actuaciones riesgo inundación tramo medio del río Ebro dentro de la Estrategia Ebro Resilience</t>
  </si>
  <si>
    <t>Creación de Red de centros nacionales de capacitación</t>
  </si>
  <si>
    <t>IkasNOVA - EQUIPAMIENTO (#EcoDigEdu) Dotación de dispositivos portátiles</t>
  </si>
  <si>
    <t>IkasNOVA - EQUIPAMIENTO (#EcoDigEdu) Formaciones impartidas para capacitación y soportes para aulas digitales en los centros educativos</t>
  </si>
  <si>
    <t>4T/2025</t>
  </si>
  <si>
    <t>OBLIGACIONES RECONOCIDAS 2020 a 2023</t>
  </si>
  <si>
    <t>Subproyecto del Sistema de Información (CoFFEE)</t>
  </si>
  <si>
    <t>OBLIG. REC. 2020 A 2022 + AUTORIZ 2023 a 2026</t>
  </si>
  <si>
    <t>C01.I01.P03.S06</t>
  </si>
  <si>
    <t>Ayudas para la transforamación de flotas de transporte de viajeros y mercancías</t>
  </si>
  <si>
    <t>C01.I01.P02.S18</t>
  </si>
  <si>
    <t>Zonas de bajas emisiones en entornos metropolitanos</t>
  </si>
  <si>
    <t>MOVES III Ejecución de programas de inventivos ligados a la movilidad eléctrica</t>
  </si>
  <si>
    <t>PIREP Casa Ascunce</t>
  </si>
  <si>
    <t>Rehabilitación Palacio Marqués de Rozalejo</t>
  </si>
  <si>
    <t>UPNA Green Smart&amp;Sustainable Campus</t>
  </si>
  <si>
    <t>Reforzar condiciones de bioseguridad en materia de sanidad animal y vegetal</t>
  </si>
  <si>
    <t>Inversiones en explotaciones para la sostenibilidad y competitividad de la agricultura y la ganader</t>
  </si>
  <si>
    <t>Recuperación de suelos y zonas afectadas por la minería en Navarra</t>
  </si>
  <si>
    <t>Mejora del abastecimiento y reducción de pérdidas en redes de pequeños y medianos municipios</t>
  </si>
  <si>
    <t>PERTE de digitalización del ciclo del agua en la Comunidad Foral de Navarra: Digitalización del ciclo urbano del agua en municipios de Navarra menores de 20.000 habitantes</t>
  </si>
  <si>
    <t>Programa incentivos implantacón instalaciones de energías renovable térmicas en diferentes sectores</t>
  </si>
  <si>
    <t>Proyecto 0: Infraestructuras para la transformación digital de la justicia</t>
  </si>
  <si>
    <t>Proyecto 1A: Interoperabilidad en Justicia</t>
  </si>
  <si>
    <t>Proyecto 6. Inmediación digital.</t>
  </si>
  <si>
    <t>Proyecto 8:Medios adecuados de resolución de controversias (MASC)</t>
  </si>
  <si>
    <t>Transformación digital y modernización de las AAPP de las CCAA: Evolución hacia una cloud privada s</t>
  </si>
  <si>
    <t>Plan de atención primaria y comunitaria. Modernización de las Administraciones Públicas</t>
  </si>
  <si>
    <t>Transformación digital y modernización de las AAPP de las CCAA: DATUPNA - NG UNIVERSITY - A DATA DR</t>
  </si>
  <si>
    <t>Transformación digital y modernización de las AAPP de las CCAA: Actuaciones Servicio Avance Digital</t>
  </si>
  <si>
    <t>Gestión de residuos domésticos</t>
  </si>
  <si>
    <t>Programa de modernización del comercio: Fondo tecnológico</t>
  </si>
  <si>
    <t>Plan de sostenibilidad turística en destino - ACD Navarra Rural</t>
  </si>
  <si>
    <t>Plan de sostenibilidad turística en destino: Pamplona SF365</t>
  </si>
  <si>
    <t>Plan de sostenibilidad turística en destino - Ribera de Navarra</t>
  </si>
  <si>
    <t xml:space="preserve"> Plan de Sostenibilidad Turística en Destino "ACD 5 rutas jacobeas, mil caminos en Navarra"</t>
  </si>
  <si>
    <t>Plan de modernización y competitividad del sector turístico Proyectos de eficiencia energética y economía circular en empresas turísticas</t>
  </si>
  <si>
    <t>Proyectos sosten. de mantenim. y rehab. del patrimonio hist. con uso turístico - Monasterio de Leyre</t>
  </si>
  <si>
    <t>Programa de emisión de bonos digitales para colectivos vulnerables Navarra</t>
  </si>
  <si>
    <t>Plan Complementario de Energía e Hidrógeno Renovable.</t>
  </si>
  <si>
    <t>Plan Complementario Agroalimentación</t>
  </si>
  <si>
    <t>Plan INVEAT</t>
  </si>
  <si>
    <t>Campaña de información y sensibilización para el programa poblacional de detección precoz de cáncer</t>
  </si>
  <si>
    <t>Captación activa programa detección precoz de cáncer colorrectal de Navarra</t>
  </si>
  <si>
    <t>Red de vigilancia en Salud Pública</t>
  </si>
  <si>
    <t>Plan formación de profesionales sanitarios y recursos para compartir el conocimiento</t>
  </si>
  <si>
    <t>Programa formativo de iniciación en competencias digitales para la ciudadanía.</t>
  </si>
  <si>
    <t>IkasNOVA Plan de digitalización educativa- Equipamiento y competencia</t>
  </si>
  <si>
    <t>Competencias digitales para el empleo</t>
  </si>
  <si>
    <t>Reskilling y upskilling de ocupados y desempleados.</t>
  </si>
  <si>
    <t>Formación docentes FP en digitalización y sostenibilidad</t>
  </si>
  <si>
    <t>Programa de impulso de escolarización en el Primer Ciclo de Educación Infantil</t>
  </si>
  <si>
    <t>Modernización de sistemas tecnológicos de los centros residenciales</t>
  </si>
  <si>
    <t>Plan de gestión Reformas de centros residenciales</t>
  </si>
  <si>
    <t>Adaptación de recursos residenciales y de estancia diurna para menores y dotación de medios tecnoló</t>
  </si>
  <si>
    <t>Reforzamiento de SS.SS de base, refuerzo de capacidades y formación</t>
  </si>
  <si>
    <t>Proyectos de innovación rural vinculados a la innovación en el marco de los SS.SS</t>
  </si>
  <si>
    <t>Convocatoria para inversiones de accesibilidad universal</t>
  </si>
  <si>
    <t>Creación de Servicio de atención integral 24 horas a víctimas de violencia sexual</t>
  </si>
  <si>
    <t>Primeras experiencias profesionales en las AAPP</t>
  </si>
  <si>
    <t>Apoyo a mujeres en ámbitos rural y urbano</t>
  </si>
  <si>
    <t>Formación con compromiso de contratación e inserción para victimas de género o trata</t>
  </si>
  <si>
    <t>Transversalidad de género en las PAES</t>
  </si>
  <si>
    <t>Detección necesidades formativas para el empleo</t>
  </si>
  <si>
    <t>Plan de reactivación económica de los Pirineos orientales de Navarra</t>
  </si>
  <si>
    <t>Proyectos territoriales para el reequilibrio y equidad. Colectivos especialmente vulnerables</t>
  </si>
  <si>
    <t>-Proyectos territoriales para el reequilibrio y equidad. Emprendimiento y microempresa</t>
  </si>
  <si>
    <t>Planes de trabajo COE</t>
  </si>
  <si>
    <t>Creación de la red de Centros de Orientación y Emprendimiento</t>
  </si>
  <si>
    <t>AUNA. Proyecto de itinerarios integrados de inclusión</t>
  </si>
  <si>
    <t>Ayudas a aceleradores culturales</t>
  </si>
  <si>
    <t>Modernización y gestión sostenible de las infraestructuras de las artes escénicas y musicales.</t>
  </si>
  <si>
    <t>Plan Gestión MRR Restauración de la Torre de Viana</t>
  </si>
  <si>
    <t>Descripción y digitalización de documentos de titularidad estatal del Archivo Real y General de Navarra</t>
  </si>
  <si>
    <t>Mejora envolvente térmica y eliminacion de barreras arquitectónicas de la Residencia Deportiva Fuer</t>
  </si>
  <si>
    <t xml:space="preserve">Inversión para la digitalización de los servicios de transportes de pasajeros y mercancías en el ámbito autonómico y local </t>
  </si>
  <si>
    <t>Proyectos sosten. de mantenim. y rehab. del patrimonio hist. con uso turístico -  Museo</t>
  </si>
  <si>
    <t>Suma de OBLIG. REC. 2020 A 2022 + AUTORIZ 2023 a 2026</t>
  </si>
  <si>
    <t>OBLIG. REC. 2020 a 2022 + AUTORIZ 2023 a 2026</t>
  </si>
  <si>
    <t>Subproyecto PRTR con el que se relaciona la actuación de gestión (localizador en CoFFEE-MRR)</t>
  </si>
  <si>
    <t>DEPARTAMENTO de gestión</t>
  </si>
  <si>
    <t>DENOMINACIÓN de gestión</t>
  </si>
  <si>
    <t>Denominación de cada actuación de gestión.</t>
  </si>
  <si>
    <t>Departamento al que se asocia la gestión de una actuación.</t>
  </si>
  <si>
    <t>DERECHOS RECONOCIDOS 2020 a 2023</t>
  </si>
  <si>
    <t>Suma de obligaciones reconocidas en ejercicios anteriores más el gasto autorizado 2023, 2024, 2025 y 2026.</t>
  </si>
  <si>
    <t>con los importes de obligaciones 2020 a 2022 más autorizaciones de gasto 2023-2026 (columna H)</t>
  </si>
  <si>
    <t>Enlace a ficha BDNS</t>
  </si>
  <si>
    <t>PIREP-Centro de Industrialización de la construcción</t>
  </si>
  <si>
    <t>Actuaciones (9) de restauración de ecosistemas e infraestructura verde (I3). Otras actuaciones complentarias</t>
  </si>
  <si>
    <t>Actuaciones (5) de gestión forestal sostenible (I4). Otras actuaciones complentarias</t>
  </si>
  <si>
    <t>Componente del PRTR al que se asocia cada actuación de gestión.</t>
  </si>
  <si>
    <t>Medida del PRTR a la que se asocia cada actuación de gestión.</t>
  </si>
  <si>
    <t>Plan de gestión asociado a una actuación de gestión, identificado con una numeración interna a efectos de gestión. Los planes de gestión pendientes se irán añadiendo conforme los responsables los aprueben y trasladen a Coordinación PRTR.</t>
  </si>
  <si>
    <t>Estimación de los ingresos MRR a recibir para cada actuación de gestión durante todo el periodo PRTR. Estimación realizada con la información disponible en el momento de elaboración de la tabla. La fuente de información no es el sistema contable sino una serie de documentación tal como planes de gestión, planes económico-presupuestarios, conferencias sectoriales, Reales Decretos, noticias oficiales, etc.</t>
  </si>
  <si>
    <t>Número de proyecto contable (PC) asociado a una actuación de gestión.</t>
  </si>
  <si>
    <t>Número de elemento PEP (EPEP) asociado a una actuación de gestión. Cuando se asocian varios EPEPs se indica con un guión. Por ejemplo "314-01/03" significa que se le asocian tres elementos EPEP: 314-01, 314-02 y 314-03.</t>
  </si>
  <si>
    <t>Suma de los derechos reconocidos desde 2020 hasta el momento de elaboración de la tabla.</t>
  </si>
  <si>
    <t>Suma de las obligaciones reconocidas desde 2020 hasta el momento de elaboración de la tabla.</t>
  </si>
  <si>
    <t>1-En esta presentación aparecen todos las actuaciones de gestión de la ACFN con los importes de financiación total prevista (columna G) y</t>
  </si>
  <si>
    <t>ID Actuación de gestión</t>
  </si>
  <si>
    <t>Total:</t>
  </si>
  <si>
    <t>464-01/16</t>
  </si>
  <si>
    <t>Proyecto 1B: Optimización de sistemas</t>
  </si>
  <si>
    <t>Proyecto 2: Justicia orientada y basada en datos</t>
  </si>
  <si>
    <t>(en blanco)</t>
  </si>
  <si>
    <t>Centros de excelencia de Formación Profesional</t>
  </si>
  <si>
    <t>5 Planes de sostenibilidad turística en destino 2022: Tierra Estella, Zona Media, Comarca de Sangüesa / Zangoza y Prepirineo, Pirineo y Baztán Bidasoa + Enoturismo: S.Martín de Unx</t>
  </si>
  <si>
    <t>Formación permanente del Sistema Nacional de Empleo</t>
  </si>
  <si>
    <t>Planes de sostenibilidad turística en Destino 2023. PSTD URDINA, Plazaola/Sakana/Ultzamaldea, Ribera alta y Comarca Pamplona Rural</t>
  </si>
  <si>
    <t>Data Lake sanitario</t>
  </si>
  <si>
    <t>Capacidades digitales para el Reto Demográfico</t>
  </si>
  <si>
    <t>ACD Navarra Destinos 2022</t>
  </si>
  <si>
    <t>ACD Navarra Destinos 2023 inclusiva,circular y resiliente</t>
  </si>
  <si>
    <t>631204</t>
  </si>
  <si>
    <t>https://www.pap.hacienda.gob.es/bdnstrans/GE/es/convocatoria/631204</t>
  </si>
  <si>
    <t>631209</t>
  </si>
  <si>
    <t>https://www.pap.hacienda.gob.es/bdnstrans/GE/es/convocatoria/631209</t>
  </si>
  <si>
    <t>Código identificativo de cada actuación de gestión. Buscando el código ID en la hoja "Códigos BDNS" se puede comprobar si una actuación tiene asociado uno o varios código de convocatoria en la BDNS.</t>
  </si>
  <si>
    <t>Localizador asignado por el sistema de información CoFFEE-MRR para el suministro de información y seguimiento del PRTR.</t>
  </si>
  <si>
    <t>Fecha tope prevista (trimestre/año) para el reconocimiento de obligaciones.</t>
  </si>
  <si>
    <t>PLAZO previsto para RECONOC. DE OBLIGAC.</t>
  </si>
  <si>
    <t>Datos a 30/06/2023</t>
  </si>
  <si>
    <t>ID003</t>
  </si>
  <si>
    <t>I02</t>
  </si>
  <si>
    <t>C01.I02.P03.S17</t>
  </si>
  <si>
    <t>Pendiente</t>
  </si>
  <si>
    <t>-</t>
  </si>
  <si>
    <t>276-01/02</t>
  </si>
  <si>
    <t>ID004</t>
  </si>
  <si>
    <t>PG069</t>
  </si>
  <si>
    <t>4T/2024</t>
  </si>
  <si>
    <t>314-01/03</t>
  </si>
  <si>
    <t>ID005</t>
  </si>
  <si>
    <t>C02-Plan de rehabilitación de vivienda y regeneración urbana</t>
  </si>
  <si>
    <t>PG003</t>
  </si>
  <si>
    <t>2T/2026</t>
  </si>
  <si>
    <t>EPEP</t>
  </si>
  <si>
    <t>433-01</t>
  </si>
  <si>
    <t>ID006</t>
  </si>
  <si>
    <t>433-02</t>
  </si>
  <si>
    <t>ID007</t>
  </si>
  <si>
    <t>I03</t>
  </si>
  <si>
    <t>C02.I03.P01.S13</t>
  </si>
  <si>
    <t>278-01/02</t>
  </si>
  <si>
    <t>ID008</t>
  </si>
  <si>
    <t>I04</t>
  </si>
  <si>
    <t>C02.I04.P01.S13</t>
  </si>
  <si>
    <t>382-01</t>
  </si>
  <si>
    <t>ID009</t>
  </si>
  <si>
    <t>I05</t>
  </si>
  <si>
    <t>C02.I05.P01.S15</t>
  </si>
  <si>
    <t>PG081</t>
  </si>
  <si>
    <t>3T/2024</t>
  </si>
  <si>
    <t>541-01</t>
  </si>
  <si>
    <t>ID010</t>
  </si>
  <si>
    <t>544-01</t>
  </si>
  <si>
    <t>ID011</t>
  </si>
  <si>
    <t>PG032</t>
  </si>
  <si>
    <t>494-01/04</t>
  </si>
  <si>
    <t>ID012</t>
  </si>
  <si>
    <t>PG033</t>
  </si>
  <si>
    <t>4T/2022</t>
  </si>
  <si>
    <t>476-01</t>
  </si>
  <si>
    <t>ID013</t>
  </si>
  <si>
    <t>C03-Transformación ambiental y digital del sistema agroalimentario y pesquero</t>
  </si>
  <si>
    <t>C03.I03.P01.S06</t>
  </si>
  <si>
    <t>PG007</t>
  </si>
  <si>
    <t>459-01/02</t>
  </si>
  <si>
    <t>ID014</t>
  </si>
  <si>
    <t>C03.I04.P01.S12</t>
  </si>
  <si>
    <t>PG006</t>
  </si>
  <si>
    <t>458-01/04</t>
  </si>
  <si>
    <t>ID015</t>
  </si>
  <si>
    <t>C04-Conservación y restauración de ecosistemas y su biodiversidad</t>
  </si>
  <si>
    <t>C04.I02.P01.S12</t>
  </si>
  <si>
    <t>499-01/06</t>
  </si>
  <si>
    <t>ID016</t>
  </si>
  <si>
    <t>C04.I02.P01.S16.S03</t>
  </si>
  <si>
    <t>Actuaciones en Reservas de la Biosfera. Conservación biodiversidad terrestre. Parques Nacionales</t>
  </si>
  <si>
    <t>PG087</t>
  </si>
  <si>
    <t>2T/2025</t>
  </si>
  <si>
    <t>498-01</t>
  </si>
  <si>
    <t>ID017</t>
  </si>
  <si>
    <t>PG059</t>
  </si>
  <si>
    <t>456-01</t>
  </si>
  <si>
    <t>ID018</t>
  </si>
  <si>
    <t>C04.I03.P01.S11</t>
  </si>
  <si>
    <t>PG078</t>
  </si>
  <si>
    <t>486-01/09</t>
  </si>
  <si>
    <t>ID019</t>
  </si>
  <si>
    <t>C04.I03.P02.S08</t>
  </si>
  <si>
    <t>PG082</t>
  </si>
  <si>
    <t>4T/2026</t>
  </si>
  <si>
    <t>548-01</t>
  </si>
  <si>
    <t>ID020</t>
  </si>
  <si>
    <t>C04.I04.P01.S15</t>
  </si>
  <si>
    <t>PG079</t>
  </si>
  <si>
    <t>4T/2023</t>
  </si>
  <si>
    <t>487-01/05</t>
  </si>
  <si>
    <t>ID021</t>
  </si>
  <si>
    <t>C05-Preservación del espacio litoral y los recursos hídricos</t>
  </si>
  <si>
    <t>C05.I01.P02.S12</t>
  </si>
  <si>
    <t>PG002</t>
  </si>
  <si>
    <t>463-01</t>
  </si>
  <si>
    <t>ID022</t>
  </si>
  <si>
    <t>C05.I02.P03.S19</t>
  </si>
  <si>
    <t>566-01/02</t>
  </si>
  <si>
    <t>ID023</t>
  </si>
  <si>
    <t>C05.I03.P01.S14</t>
  </si>
  <si>
    <t>PG089</t>
  </si>
  <si>
    <t>559-01</t>
  </si>
  <si>
    <t>ID024</t>
  </si>
  <si>
    <t>C06-Movilidad sostenible, segura y conectada</t>
  </si>
  <si>
    <t>C06.I04.P02.S19</t>
  </si>
  <si>
    <t>Programa de Ayuda al Transporte Sostenible y Digital – CCAA – actuaciones propias de Navarra</t>
  </si>
  <si>
    <t>PG102</t>
  </si>
  <si>
    <t>465-01</t>
  </si>
  <si>
    <t>ID025</t>
  </si>
  <si>
    <t>C07-Despliegue e integración de energías renovables</t>
  </si>
  <si>
    <t>C07.I01.P01.S06</t>
  </si>
  <si>
    <t>PG068</t>
  </si>
  <si>
    <t>507-01</t>
  </si>
  <si>
    <t>ID026</t>
  </si>
  <si>
    <t>PG088</t>
  </si>
  <si>
    <t>384-01/05</t>
  </si>
  <si>
    <t>ID027</t>
  </si>
  <si>
    <t>C08-Infraestructuras eléctricas, promoción de redes inteligentes y despliegue de la flixibilidad y el almacenamiento</t>
  </si>
  <si>
    <t>C08.I01.P02.S09</t>
  </si>
  <si>
    <t>385-01/06</t>
  </si>
  <si>
    <t>ID028</t>
  </si>
  <si>
    <t>C11-Modernización de las Administraciones públicas</t>
  </si>
  <si>
    <t>C11.I02.P01.S07</t>
  </si>
  <si>
    <t>PG061</t>
  </si>
  <si>
    <t>348-01/03</t>
  </si>
  <si>
    <t>ID029</t>
  </si>
  <si>
    <t>PG062</t>
  </si>
  <si>
    <t>451-01</t>
  </si>
  <si>
    <t>ID030</t>
  </si>
  <si>
    <t>PG098</t>
  </si>
  <si>
    <t>580-01</t>
  </si>
  <si>
    <t>ID031</t>
  </si>
  <si>
    <t>PG058</t>
  </si>
  <si>
    <t>452-01</t>
  </si>
  <si>
    <t>ID032</t>
  </si>
  <si>
    <t>Proyecto 4. Ciberseguridad</t>
  </si>
  <si>
    <t>PG101</t>
  </si>
  <si>
    <t>597-01</t>
  </si>
  <si>
    <t>ID033</t>
  </si>
  <si>
    <t>PG096</t>
  </si>
  <si>
    <t>576-01</t>
  </si>
  <si>
    <t>ID034</t>
  </si>
  <si>
    <t>ID035</t>
  </si>
  <si>
    <t>PG070</t>
  </si>
  <si>
    <t>512-01</t>
  </si>
  <si>
    <t>ID036</t>
  </si>
  <si>
    <t>ID037</t>
  </si>
  <si>
    <t>C11.I03.P14.S06</t>
  </si>
  <si>
    <t>PG071</t>
  </si>
  <si>
    <t>509-02</t>
  </si>
  <si>
    <t>ID038</t>
  </si>
  <si>
    <t>PG085</t>
  </si>
  <si>
    <t>539-01/02</t>
  </si>
  <si>
    <t>ID039</t>
  </si>
  <si>
    <t>PG065</t>
  </si>
  <si>
    <t>509-03</t>
  </si>
  <si>
    <t>ID040</t>
  </si>
  <si>
    <t>PG066</t>
  </si>
  <si>
    <t>509-01</t>
  </si>
  <si>
    <t>ID041</t>
  </si>
  <si>
    <t>C12-Política Industrial España 2030</t>
  </si>
  <si>
    <t>C12.I03.P01.S15</t>
  </si>
  <si>
    <t>PG008</t>
  </si>
  <si>
    <t>3T/2026</t>
  </si>
  <si>
    <t>457-01</t>
  </si>
  <si>
    <t>ID042</t>
  </si>
  <si>
    <t>C13-Impulso a la pyme</t>
  </si>
  <si>
    <t>C13.I04.P03.S14</t>
  </si>
  <si>
    <t>PG067</t>
  </si>
  <si>
    <t>514-01</t>
  </si>
  <si>
    <t>ID043</t>
  </si>
  <si>
    <t>C14-Plan de modernización y competitividad del sector turístico</t>
  </si>
  <si>
    <t>C14.I01.P06.S08</t>
  </si>
  <si>
    <t>PG100</t>
  </si>
  <si>
    <t>593-01</t>
  </si>
  <si>
    <t>ID044</t>
  </si>
  <si>
    <t>C14.I01.P02.S15</t>
  </si>
  <si>
    <t>PG055</t>
  </si>
  <si>
    <t>502-01/07</t>
  </si>
  <si>
    <t>ID045</t>
  </si>
  <si>
    <t>PG010</t>
  </si>
  <si>
    <t>492-01</t>
  </si>
  <si>
    <t>ID046</t>
  </si>
  <si>
    <t>PG011</t>
  </si>
  <si>
    <t>491-01</t>
  </si>
  <si>
    <t>ID047</t>
  </si>
  <si>
    <t>C14.I01.P02.S14.S02</t>
  </si>
  <si>
    <t>PG094</t>
  </si>
  <si>
    <t>556-01/07</t>
  </si>
  <si>
    <t>ID048</t>
  </si>
  <si>
    <t>PG072</t>
  </si>
  <si>
    <t>511-01</t>
  </si>
  <si>
    <t>ID049</t>
  </si>
  <si>
    <t>C14.I04.P03.S18</t>
  </si>
  <si>
    <t>PG091</t>
  </si>
  <si>
    <t>564-01</t>
  </si>
  <si>
    <t>ID050</t>
  </si>
  <si>
    <t>C15-Conectividad Digital, impulso de la cibersegurdad y despliegue del 5G</t>
  </si>
  <si>
    <t>C15.I02.P01.S06</t>
  </si>
  <si>
    <t>PG051</t>
  </si>
  <si>
    <t>479-01</t>
  </si>
  <si>
    <t>ID051</t>
  </si>
  <si>
    <t>C15.I02.P01.S33</t>
  </si>
  <si>
    <t>PG064</t>
  </si>
  <si>
    <t>480-01</t>
  </si>
  <si>
    <t>ID052</t>
  </si>
  <si>
    <t>C15.I03.P01.S04</t>
  </si>
  <si>
    <t>PG075</t>
  </si>
  <si>
    <t>478-01</t>
  </si>
  <si>
    <t>ID053</t>
  </si>
  <si>
    <t>ID054</t>
  </si>
  <si>
    <t>C17-Reforma institucional y fortalecimiento de las capacidades del sistema nacional de ciencia, tecnolgía e innovación</t>
  </si>
  <si>
    <t>C17.I01.P01.S14</t>
  </si>
  <si>
    <t>PG049</t>
  </si>
  <si>
    <t>473-01</t>
  </si>
  <si>
    <t>ID055</t>
  </si>
  <si>
    <t>C17.I01.P02.S10</t>
  </si>
  <si>
    <t>PG077</t>
  </si>
  <si>
    <t>519-01</t>
  </si>
  <si>
    <t>ID056</t>
  </si>
  <si>
    <t>C18-Renovación y ampliación de las capacidades del Sistema Nacional de Salud</t>
  </si>
  <si>
    <t>C18.I01.P01.S05</t>
  </si>
  <si>
    <t>PG005</t>
  </si>
  <si>
    <t>3T/2023</t>
  </si>
  <si>
    <t>379-01/02</t>
  </si>
  <si>
    <t>ID057</t>
  </si>
  <si>
    <t>C18.I02.P03.S03</t>
  </si>
  <si>
    <t>PG076</t>
  </si>
  <si>
    <t>533-01</t>
  </si>
  <si>
    <t>ID058</t>
  </si>
  <si>
    <t>PG080</t>
  </si>
  <si>
    <t>533-02</t>
  </si>
  <si>
    <t>ID059</t>
  </si>
  <si>
    <t>C18.I03.P02.S10</t>
  </si>
  <si>
    <t>PG084</t>
  </si>
  <si>
    <t>584-01</t>
  </si>
  <si>
    <t>ID060</t>
  </si>
  <si>
    <t>PG086</t>
  </si>
  <si>
    <t>481-01</t>
  </si>
  <si>
    <t>ID061</t>
  </si>
  <si>
    <t>C19-Plan Nacional de Competencias Digitales (digital skills)</t>
  </si>
  <si>
    <t>PG048</t>
  </si>
  <si>
    <t>477-01</t>
  </si>
  <si>
    <t>ID062</t>
  </si>
  <si>
    <t>C19.I02.P09.S15</t>
  </si>
  <si>
    <t>PG057</t>
  </si>
  <si>
    <t>468-01</t>
  </si>
  <si>
    <t>ID063</t>
  </si>
  <si>
    <t>C19.I03.P08.S05</t>
  </si>
  <si>
    <t>PG012</t>
  </si>
  <si>
    <t>393-01</t>
  </si>
  <si>
    <t>ID064</t>
  </si>
  <si>
    <t>C20-Plan estratégico de impulso de la Formación Profesional</t>
  </si>
  <si>
    <t>C20.I01.P01.S12</t>
  </si>
  <si>
    <t>PG052</t>
  </si>
  <si>
    <t>320-01/02</t>
  </si>
  <si>
    <t>ID065</t>
  </si>
  <si>
    <t>C20.I01.P04.S13</t>
  </si>
  <si>
    <t>PG040</t>
  </si>
  <si>
    <t>471-01</t>
  </si>
  <si>
    <t>ID066</t>
  </si>
  <si>
    <t>C20.I02.P02.S11</t>
  </si>
  <si>
    <t>PG043</t>
  </si>
  <si>
    <t>324-01</t>
  </si>
  <si>
    <t>ID067</t>
  </si>
  <si>
    <t>C20.I02.P01.S10</t>
  </si>
  <si>
    <t>PG042</t>
  </si>
  <si>
    <t>321-01</t>
  </si>
  <si>
    <t>ID068</t>
  </si>
  <si>
    <t>C19.I02.P08.S15</t>
  </si>
  <si>
    <t>468-02</t>
  </si>
  <si>
    <t>ID069</t>
  </si>
  <si>
    <t>C20.I02.P03.S10</t>
  </si>
  <si>
    <t>PG044</t>
  </si>
  <si>
    <t>323-01</t>
  </si>
  <si>
    <t>ID070</t>
  </si>
  <si>
    <t>C20.I03.P03.S15</t>
  </si>
  <si>
    <t>PG045</t>
  </si>
  <si>
    <t>475-01</t>
  </si>
  <si>
    <t>ID071</t>
  </si>
  <si>
    <t>C20.I03.P02.S15</t>
  </si>
  <si>
    <t>PG056</t>
  </si>
  <si>
    <t>322-01/02</t>
  </si>
  <si>
    <t>ID072</t>
  </si>
  <si>
    <t>C21-Modernización y digitalización del sistema educativo, incluida la educación temprana de 0 a 3 años</t>
  </si>
  <si>
    <t>C21.I01.P01.S17</t>
  </si>
  <si>
    <t>PG041</t>
  </si>
  <si>
    <t>472-01/02</t>
  </si>
  <si>
    <t>ID073</t>
  </si>
  <si>
    <t>C21.I02.P01.S13</t>
  </si>
  <si>
    <t>PG046</t>
  </si>
  <si>
    <t>470-01</t>
  </si>
  <si>
    <t>ID074</t>
  </si>
  <si>
    <t>C21.I03.P01.S13</t>
  </si>
  <si>
    <t>PG047</t>
  </si>
  <si>
    <t>469-01</t>
  </si>
  <si>
    <t>ID075</t>
  </si>
  <si>
    <t>C22-Plan de choque para la economía de los cuidados y refuerzo de las políticas de inclusión</t>
  </si>
  <si>
    <t>C22.I01.P04.S06</t>
  </si>
  <si>
    <t>PG074</t>
  </si>
  <si>
    <t>357-01/02</t>
  </si>
  <si>
    <t>ID076</t>
  </si>
  <si>
    <t>PG013</t>
  </si>
  <si>
    <t>356-01</t>
  </si>
  <si>
    <t>ID077</t>
  </si>
  <si>
    <t>C22.I01.P03.S01</t>
  </si>
  <si>
    <t>PG014</t>
  </si>
  <si>
    <t>359-01</t>
  </si>
  <si>
    <t>ID078</t>
  </si>
  <si>
    <t>C22.I02.P02.S10</t>
  </si>
  <si>
    <t>PG015</t>
  </si>
  <si>
    <t>365-01/02</t>
  </si>
  <si>
    <t>ID079</t>
  </si>
  <si>
    <t>PG020</t>
  </si>
  <si>
    <t>360-01</t>
  </si>
  <si>
    <t>ID080</t>
  </si>
  <si>
    <t>363-01</t>
  </si>
  <si>
    <t>ID081</t>
  </si>
  <si>
    <t>PG018</t>
  </si>
  <si>
    <t>361-01/03</t>
  </si>
  <si>
    <t>ID082</t>
  </si>
  <si>
    <t>PG016</t>
  </si>
  <si>
    <t>366-01</t>
  </si>
  <si>
    <t>ID083</t>
  </si>
  <si>
    <t>PG017</t>
  </si>
  <si>
    <t>362-01</t>
  </si>
  <si>
    <t>ID084</t>
  </si>
  <si>
    <t>PG053</t>
  </si>
  <si>
    <t>364-01</t>
  </si>
  <si>
    <t>ID085</t>
  </si>
  <si>
    <t>PG073</t>
  </si>
  <si>
    <t>367-01</t>
  </si>
  <si>
    <t>ID086</t>
  </si>
  <si>
    <t>C22.I03.P01.S12</t>
  </si>
  <si>
    <t>PG019</t>
  </si>
  <si>
    <t>495-01</t>
  </si>
  <si>
    <t>ID087</t>
  </si>
  <si>
    <t>C22.I04.P01.S09</t>
  </si>
  <si>
    <t>PG054</t>
  </si>
  <si>
    <t>440-01</t>
  </si>
  <si>
    <t>ID088</t>
  </si>
  <si>
    <t>C23-Nuevas políticas públicas para un mercado de trabajo dinámico, resiliente e inclusivo</t>
  </si>
  <si>
    <t>PG021</t>
  </si>
  <si>
    <t>370-01</t>
  </si>
  <si>
    <t>ID089</t>
  </si>
  <si>
    <t>C23.I01.P03.S01</t>
  </si>
  <si>
    <t>PG039</t>
  </si>
  <si>
    <t>417-01</t>
  </si>
  <si>
    <t>ID090</t>
  </si>
  <si>
    <t>C23.I02.P01.S04</t>
  </si>
  <si>
    <t>PG022</t>
  </si>
  <si>
    <t>419-01</t>
  </si>
  <si>
    <t>ID091</t>
  </si>
  <si>
    <t>C23.I02.P02.S09</t>
  </si>
  <si>
    <t>PG023</t>
  </si>
  <si>
    <t>420-01</t>
  </si>
  <si>
    <t>ID092</t>
  </si>
  <si>
    <t>C23.I02.P03.S02</t>
  </si>
  <si>
    <t>PG024</t>
  </si>
  <si>
    <t>401-01</t>
  </si>
  <si>
    <t>ID093</t>
  </si>
  <si>
    <t>C23.I03.P01.S10</t>
  </si>
  <si>
    <t>PG025</t>
  </si>
  <si>
    <t>393-02</t>
  </si>
  <si>
    <t>ID094</t>
  </si>
  <si>
    <t>C23.I04.P02.S01</t>
  </si>
  <si>
    <t>PG004</t>
  </si>
  <si>
    <t>448-01</t>
  </si>
  <si>
    <t>ID095</t>
  </si>
  <si>
    <t>C23.I04.P01.S03</t>
  </si>
  <si>
    <t>PG026</t>
  </si>
  <si>
    <t>392-01</t>
  </si>
  <si>
    <t>ID096</t>
  </si>
  <si>
    <t>C23.I04.P02.S06</t>
  </si>
  <si>
    <t>PG027</t>
  </si>
  <si>
    <t>415-01</t>
  </si>
  <si>
    <t>ID097</t>
  </si>
  <si>
    <t>C23.I05.P02.S02</t>
  </si>
  <si>
    <t>PG029</t>
  </si>
  <si>
    <t>394-01</t>
  </si>
  <si>
    <t>ID098</t>
  </si>
  <si>
    <t>C23.I05.P01.S16</t>
  </si>
  <si>
    <t>PG030</t>
  </si>
  <si>
    <t>442-01</t>
  </si>
  <si>
    <t>ID099</t>
  </si>
  <si>
    <t>PG028</t>
  </si>
  <si>
    <t>396-01</t>
  </si>
  <si>
    <t>ID100</t>
  </si>
  <si>
    <t>I07</t>
  </si>
  <si>
    <t>C23.I07.P01.S08</t>
  </si>
  <si>
    <t>PG031</t>
  </si>
  <si>
    <t>490-01</t>
  </si>
  <si>
    <t>ID101</t>
  </si>
  <si>
    <t>C24-Revalorización de la industria cultural</t>
  </si>
  <si>
    <t>C24.I01.P01.S07</t>
  </si>
  <si>
    <t>PG038</t>
  </si>
  <si>
    <t>460-01</t>
  </si>
  <si>
    <t>ID102</t>
  </si>
  <si>
    <t>C24.I02.P01.S06</t>
  </si>
  <si>
    <t>PG063</t>
  </si>
  <si>
    <t>461-01</t>
  </si>
  <si>
    <t>ID103</t>
  </si>
  <si>
    <t>C24.I02.P04.S16</t>
  </si>
  <si>
    <t>PG060</t>
  </si>
  <si>
    <t>453-01</t>
  </si>
  <si>
    <t>ID104</t>
  </si>
  <si>
    <t>C24.I02.P05.S06</t>
  </si>
  <si>
    <t>PG034</t>
  </si>
  <si>
    <t>407-01</t>
  </si>
  <si>
    <t>ID105</t>
  </si>
  <si>
    <t>C24.I02.P02.S07</t>
  </si>
  <si>
    <t>PG050</t>
  </si>
  <si>
    <t>462-01</t>
  </si>
  <si>
    <t>ID106</t>
  </si>
  <si>
    <t>C24.I03.P08.S10</t>
  </si>
  <si>
    <t>PG036</t>
  </si>
  <si>
    <t>408-01</t>
  </si>
  <si>
    <t>ID107</t>
  </si>
  <si>
    <t>C24.I03.P03.S07</t>
  </si>
  <si>
    <t>PG037</t>
  </si>
  <si>
    <t>454-01</t>
  </si>
  <si>
    <t>ID108</t>
  </si>
  <si>
    <t>C25-España hub audiovisual de Europa (Spain AVS Hub)</t>
  </si>
  <si>
    <t>C25.I01.P02.S06</t>
  </si>
  <si>
    <t>PG035</t>
  </si>
  <si>
    <t>455-01</t>
  </si>
  <si>
    <t>ID109</t>
  </si>
  <si>
    <t>C26-Plan de fomento del sector del deporte</t>
  </si>
  <si>
    <t>C26.I01.P02.S18</t>
  </si>
  <si>
    <t>PG093</t>
  </si>
  <si>
    <t>550-01</t>
  </si>
  <si>
    <t>ID110</t>
  </si>
  <si>
    <t>C26.I02.P02.S09</t>
  </si>
  <si>
    <t>PG083</t>
  </si>
  <si>
    <t>466-01</t>
  </si>
  <si>
    <t>ID111</t>
  </si>
  <si>
    <t>C26.I03.P01.S08</t>
  </si>
  <si>
    <t>PG095</t>
  </si>
  <si>
    <t>549-01</t>
  </si>
  <si>
    <t>ID112</t>
  </si>
  <si>
    <t>C23.I07.P01.S10</t>
  </si>
  <si>
    <t>545-01/02</t>
  </si>
  <si>
    <t>ID113</t>
  </si>
  <si>
    <t>567-01</t>
  </si>
  <si>
    <t>ID114</t>
  </si>
  <si>
    <t>C05.I02.P03.S15</t>
  </si>
  <si>
    <t>PG097</t>
  </si>
  <si>
    <t>3T/2025</t>
  </si>
  <si>
    <t>568-01</t>
  </si>
  <si>
    <t>ID115</t>
  </si>
  <si>
    <t>C06.I04.P03.S16</t>
  </si>
  <si>
    <t>PG090</t>
  </si>
  <si>
    <t>558-01</t>
  </si>
  <si>
    <t>ID116</t>
  </si>
  <si>
    <t>C19.I01.P01.S14</t>
  </si>
  <si>
    <t>PG099</t>
  </si>
  <si>
    <t>585-01</t>
  </si>
  <si>
    <t>ID117</t>
  </si>
  <si>
    <t>C19.I02.P07.S15</t>
  </si>
  <si>
    <t>468-03</t>
  </si>
  <si>
    <t>ID118</t>
  </si>
  <si>
    <t>C19.I02.P10.S15</t>
  </si>
  <si>
    <t>468-04</t>
  </si>
  <si>
    <t>ID119</t>
  </si>
  <si>
    <t>C04.I03.P03.S06</t>
  </si>
  <si>
    <t>ID120</t>
  </si>
  <si>
    <t>C04.I04.P02.S13</t>
  </si>
  <si>
    <t>ID121</t>
  </si>
  <si>
    <t xml:space="preserve"> PG092</t>
  </si>
  <si>
    <t>564-02</t>
  </si>
  <si>
    <t>ID122</t>
  </si>
  <si>
    <t>578/01-03</t>
  </si>
  <si>
    <t>ID123</t>
  </si>
  <si>
    <t>C14.I01.P07.S02</t>
  </si>
  <si>
    <t>ID124</t>
  </si>
  <si>
    <t>I06</t>
  </si>
  <si>
    <t>ID125</t>
  </si>
  <si>
    <t>ID126</t>
  </si>
  <si>
    <t>595-01</t>
  </si>
  <si>
    <t>ID127</t>
  </si>
  <si>
    <t>596-01</t>
  </si>
  <si>
    <t>ID128</t>
  </si>
  <si>
    <t>ID129</t>
  </si>
  <si>
    <t>Transformación digital y modernización de las Administraciones de las Entidades Locales de menos de 20.000 habitantes</t>
  </si>
  <si>
    <t>ID130</t>
  </si>
  <si>
    <t>C16-Estrategia Nacional de Inteligencia Artificial</t>
  </si>
  <si>
    <t>ID131</t>
  </si>
  <si>
    <t>631262</t>
  </si>
  <si>
    <t>https://www.pap.hacienda.gob.es/bdnstrans/GE/es/convocatoria/631262</t>
  </si>
  <si>
    <t>631267</t>
  </si>
  <si>
    <t>https://www.pap.hacienda.gob.es/bdnstrans/GE/es/convocatoria/631267</t>
  </si>
  <si>
    <t>631277</t>
  </si>
  <si>
    <t>https://www.pap.hacienda.gob.es/bdnstrans/GE/es/convocatoria/631277</t>
  </si>
  <si>
    <t>634164</t>
  </si>
  <si>
    <t>https://www.pap.hacienda.gob.es/bdnstrans/GE/es/convocatoria/634164</t>
  </si>
  <si>
    <t>664624</t>
  </si>
  <si>
    <t>https://www.pap.hacienda.gob.es/bdnstrans/GE/es/convocatoria/664624</t>
  </si>
  <si>
    <t>683794</t>
  </si>
  <si>
    <t>https://www.pap.hacienda.gob.es/bdnstrans/GE/es/convocatoria/683794</t>
  </si>
  <si>
    <t>523367</t>
  </si>
  <si>
    <t>https://www.pap.hacienda.gob.es/bdnstrans/GE/es/convocatoria/523367</t>
  </si>
  <si>
    <t>574654</t>
  </si>
  <si>
    <t>https://www.pap.hacienda.gob.es/bdnstrans/GE/es/convocatoria/574654</t>
  </si>
  <si>
    <t>597225</t>
  </si>
  <si>
    <t>https://www.pap.hacienda.gob.es/bdnstrans/GE/es/convocatoria/597225</t>
  </si>
  <si>
    <t>597302</t>
  </si>
  <si>
    <t>https://www.pap.hacienda.gob.es/bdnstrans/GE/es/convocatoria/597302</t>
  </si>
  <si>
    <t>597306</t>
  </si>
  <si>
    <t>https://www.pap.hacienda.gob.es/bdnstrans/GE/es/convocatoria/597306</t>
  </si>
  <si>
    <t>612227</t>
  </si>
  <si>
    <t>https://www.pap.hacienda.gob.es/bdnstrans/GE/es/convocatoria/612227</t>
  </si>
  <si>
    <t>612445</t>
  </si>
  <si>
    <t>https://www.pap.hacienda.gob.es/bdnstrans/GE/es/convocatoria/612445</t>
  </si>
  <si>
    <t>613430</t>
  </si>
  <si>
    <t>https://www.pap.hacienda.gob.es/bdnstrans/GE/es/convocatoria/613430</t>
  </si>
  <si>
    <t>629154</t>
  </si>
  <si>
    <t>https://www.pap.hacienda.gob.es/bdnstrans/GE/es/convocatoria/629154</t>
  </si>
  <si>
    <t>631224</t>
  </si>
  <si>
    <t>https://www.pap.hacienda.gob.es/bdnstrans/GE/es/convocatoria/631224</t>
  </si>
  <si>
    <t>663009</t>
  </si>
  <si>
    <t>https://www.pap.hacienda.gob.es/bdnstrans/GE/es/convocatoria/663009</t>
  </si>
  <si>
    <t>665129</t>
  </si>
  <si>
    <t>https://www.pap.hacienda.gob.es/bdnstrans/GE/es/convocatoria/665129</t>
  </si>
  <si>
    <t>697930</t>
  </si>
  <si>
    <t>https://www.pap.hacienda.gob.es/bdnstrans/GE/es/convocatoria/697930</t>
  </si>
  <si>
    <t>697939</t>
  </si>
  <si>
    <t>https://www.pap.hacienda.gob.es/bdnstrans/GE/es/convocatoria/697939</t>
  </si>
  <si>
    <t>529043</t>
  </si>
  <si>
    <t>https://www.pap.hacienda.gob.es/bdnstrans/GE/es/convocatoria/529043</t>
  </si>
  <si>
    <t>593072</t>
  </si>
  <si>
    <t>https://www.pap.hacienda.gob.es/bdnstrans/GE/es/convocatoria/593072</t>
  </si>
  <si>
    <t>623966</t>
  </si>
  <si>
    <t>https://www.pap.hacienda.gob.es/bdnstrans/GE/es/convocatoria/623966</t>
  </si>
  <si>
    <t>621432</t>
  </si>
  <si>
    <t>https://www.pap.hacienda.gob.es/bdnstrans/GE/es/convocatoria/621432</t>
  </si>
  <si>
    <t>621441</t>
  </si>
  <si>
    <t>https://www.pap.hacienda.gob.es/bdnstrans/GE/es/convocatoria/621441</t>
  </si>
  <si>
    <t>621450</t>
  </si>
  <si>
    <t>https://www.pap.hacienda.gob.es/bdnstrans/GE/es/convocatoria/621450</t>
  </si>
  <si>
    <t>621411</t>
  </si>
  <si>
    <t>https://www.pap.hacienda.gob.es/bdnstrans/GE/es/convocatoria/621411</t>
  </si>
  <si>
    <t>668621</t>
  </si>
  <si>
    <t>https://www.pap.hacienda.gob.es/bdnstrans/GE/es/convocatoria/668621</t>
  </si>
  <si>
    <t>668520</t>
  </si>
  <si>
    <t>https://www.pap.hacienda.gob.es/bdnstrans/GE/es/convocatoria/668520</t>
  </si>
  <si>
    <t>643303</t>
  </si>
  <si>
    <t>https://www.pap.hacienda.gob.es/bdnstrans/GE/es/convocatoria/643303</t>
  </si>
  <si>
    <t>689247</t>
  </si>
  <si>
    <t>https://www.pap.hacienda.gob.es/bdnstrans/GE/es/convocatoria/689247</t>
  </si>
  <si>
    <t>622147</t>
  </si>
  <si>
    <t>https://www.pap.hacienda.gob.es/bdnstrans/GE/es/convocatoria/622147</t>
  </si>
  <si>
    <t>650951</t>
  </si>
  <si>
    <t>https://www.pap.hacienda.gob.es/bdnstrans/GE/es/convocatoria/650951</t>
  </si>
  <si>
    <t>650953</t>
  </si>
  <si>
    <t>https://www.pap.hacienda.gob.es/bdnstrans/GE/es/convocatoria/650953</t>
  </si>
  <si>
    <t>590074</t>
  </si>
  <si>
    <t>https://www.pap.hacienda.gob.es/bdnstrans/GE/es/convocatoria/590074</t>
  </si>
  <si>
    <t>607026</t>
  </si>
  <si>
    <t>https://www.pap.hacienda.gob.es/bdnstrans/GE/es/convocatoria/607026</t>
  </si>
  <si>
    <t>607030</t>
  </si>
  <si>
    <t>https://www.pap.hacienda.gob.es/bdnstrans/GE/es/convocatoria/607030</t>
  </si>
  <si>
    <t>607032</t>
  </si>
  <si>
    <t>https://www.pap.hacienda.gob.es/bdnstrans/GE/es/convocatoria/607032</t>
  </si>
  <si>
    <t>607045</t>
  </si>
  <si>
    <t>https://www.pap.hacienda.gob.es/bdnstrans/GE/es/convocatoria/607045</t>
  </si>
  <si>
    <t>607046</t>
  </si>
  <si>
    <t>https://www.pap.hacienda.gob.es/bdnstrans/GE/es/convocatoria/607046</t>
  </si>
  <si>
    <t>607049</t>
  </si>
  <si>
    <t>https://www.pap.hacienda.gob.es/bdnstrans/GE/es/convocatoria/607049</t>
  </si>
  <si>
    <t>607052</t>
  </si>
  <si>
    <t>https://www.pap.hacienda.gob.es/bdnstrans/GE/es/convocatoria/607052</t>
  </si>
  <si>
    <t>607034</t>
  </si>
  <si>
    <t>https://www.pap.hacienda.gob.es/bdnstrans/GE/es/convocatoria/607034</t>
  </si>
  <si>
    <t>607040</t>
  </si>
  <si>
    <t>https://www.pap.hacienda.gob.es/bdnstrans/GE/es/convocatoria/607040</t>
  </si>
  <si>
    <t>607047</t>
  </si>
  <si>
    <t>https://www.pap.hacienda.gob.es/bdnstrans/GE/es/convocatoria/607047</t>
  </si>
  <si>
    <t>607048</t>
  </si>
  <si>
    <t>https://www.pap.hacienda.gob.es/bdnstrans/GE/es/convocatoria/607048</t>
  </si>
  <si>
    <t>617692</t>
  </si>
  <si>
    <t>https://www.pap.hacienda.gob.es/bdnstrans/GE/es/convocatoria/617692</t>
  </si>
  <si>
    <t>617702</t>
  </si>
  <si>
    <t>https://www.pap.hacienda.gob.es/bdnstrans/GE/es/convocatoria/617702</t>
  </si>
  <si>
    <t>691786</t>
  </si>
  <si>
    <t>https://www.pap.hacienda.gob.es/bdnstrans/GE/es/convocatoria/691786</t>
  </si>
  <si>
    <t>661892</t>
  </si>
  <si>
    <t>https://www.pap.hacienda.gob.es/bdnstrans/GE/es/convocatoria/661892</t>
  </si>
  <si>
    <t>701840</t>
  </si>
  <si>
    <t>https://www.pap.hacienda.gob.es/bdnstrans/GE/es/convocatoria/701840</t>
  </si>
  <si>
    <t>686074</t>
  </si>
  <si>
    <t>https://www.pap.hacienda.gob.es/bdnstrans/GE/es/convocatoria/686074</t>
  </si>
  <si>
    <t>628046</t>
  </si>
  <si>
    <t>https://www.pap.hacienda.gob.es/bdnstrans/GE/es/convocatoria/628046</t>
  </si>
  <si>
    <t>625749</t>
  </si>
  <si>
    <t>https://www.pap.hacienda.gob.es/bdnstrans/GE/es/convocatoria/625749</t>
  </si>
  <si>
    <t>668465</t>
  </si>
  <si>
    <t>https://www.pap.hacienda.gob.es/bdnstrans/GE/es/convocatoria/668465</t>
  </si>
  <si>
    <t>659998</t>
  </si>
  <si>
    <t>https://www.pap.hacienda.gob.es/bdnstrans/GE/es/convocatoria/659998</t>
  </si>
  <si>
    <t>665348</t>
  </si>
  <si>
    <t>https://www.pap.hacienda.gob.es/bdnstrans/GE/es/convocatoria/665348</t>
  </si>
  <si>
    <t>643979</t>
  </si>
  <si>
    <t>https://www.pap.hacienda.gob.es/bdnstrans/GE/es/convocatoria/643979</t>
  </si>
  <si>
    <t>659365</t>
  </si>
  <si>
    <t>https://www.pap.hacienda.gob.es/bdnstrans/GE/es/convocatoria/659365</t>
  </si>
  <si>
    <t>695189</t>
  </si>
  <si>
    <t>https://www.pap.hacienda.gob.es/bdnstrans/GE/es/convocatoria/695189</t>
  </si>
  <si>
    <t>643272</t>
  </si>
  <si>
    <t>https://www.pap.hacienda.gob.es/bdnstrans/GE/es/convocatoria/643272</t>
  </si>
  <si>
    <t>611264</t>
  </si>
  <si>
    <t>https://www.pap.hacienda.gob.es/bdnstrans/GE/es/convocatoria/611264</t>
  </si>
  <si>
    <t>630751</t>
  </si>
  <si>
    <t>https://www.pap.hacienda.gob.es/bdnstrans/GE/es/convocatoria/630751</t>
  </si>
  <si>
    <t>633664</t>
  </si>
  <si>
    <t>https://www.pap.hacienda.gob.es/bdnstrans/GE/es/convocatoria/633664</t>
  </si>
  <si>
    <t>704392</t>
  </si>
  <si>
    <t>https://www.pap.hacienda.gob.es/bdnstrans/GE/es/convocatoria/704392</t>
  </si>
  <si>
    <t>630447</t>
  </si>
  <si>
    <t>https://www.pap.hacienda.gob.es/bdnstrans/GE/es/convocatoria/630447</t>
  </si>
  <si>
    <t>629641</t>
  </si>
  <si>
    <t>https://www.pap.hacienda.gob.es/bdnstrans/GE/es/convocatoria/629641</t>
  </si>
  <si>
    <t>599438</t>
  </si>
  <si>
    <t>https://www.pap.hacienda.gob.es/bdnstrans/GE/es/convocatoria/599438</t>
  </si>
  <si>
    <t>599608</t>
  </si>
  <si>
    <t>https://www.pap.hacienda.gob.es/bdnstrans/GE/es/convocatoria/599608</t>
  </si>
  <si>
    <t>678935</t>
  </si>
  <si>
    <t>https://www.pap.hacienda.gob.es/bdnstrans/GE/es/convocatoria/678935</t>
  </si>
  <si>
    <t>611539</t>
  </si>
  <si>
    <t>https://www.pap.hacienda.gob.es/bdnstrans/GE/es/convocatoria/611539</t>
  </si>
  <si>
    <t>667746</t>
  </si>
  <si>
    <t>https://www.pap.hacienda.gob.es/bdnstrans/GE/es/convocatoria/667746</t>
  </si>
  <si>
    <t>618227</t>
  </si>
  <si>
    <t>https://www.pap.hacienda.gob.es/bdnstrans/GE/es/convocatoria/618227</t>
  </si>
  <si>
    <t>618230</t>
  </si>
  <si>
    <t>https://www.pap.hacienda.gob.es/bdnstrans/GE/es/convocatoria/618230</t>
  </si>
  <si>
    <t>618231</t>
  </si>
  <si>
    <t>https://www.pap.hacienda.gob.es/bdnstrans/GE/es/convocatoria/618231</t>
  </si>
  <si>
    <t>627233</t>
  </si>
  <si>
    <t>https://www.pap.hacienda.gob.es/bdnstrans/GE/es/convocatoria/627233</t>
  </si>
  <si>
    <t>674945</t>
  </si>
  <si>
    <t>https://www.pap.hacienda.gob.es/bdnstrans/GE/es/convocatoria/674945</t>
  </si>
  <si>
    <t>674963</t>
  </si>
  <si>
    <t>https://www.pap.hacienda.gob.es/bdnstrans/GE/es/convocatoria/674963</t>
  </si>
  <si>
    <t>675008</t>
  </si>
  <si>
    <t>https://www.pap.hacienda.gob.es/bdnstrans/GE/es/convocatoria/675008</t>
  </si>
  <si>
    <t>675164</t>
  </si>
  <si>
    <t>https://www.pap.hacienda.gob.es/bdnstrans/GE/es/convocatoria/675164</t>
  </si>
  <si>
    <t>601551</t>
  </si>
  <si>
    <t>https://www.pap.hacienda.gob.es/bdnstrans/GE/es/convocatoria/601551</t>
  </si>
  <si>
    <t>667734</t>
  </si>
  <si>
    <t>https://www.pap.hacienda.gob.es/bdnstrans/GE/es/convocatoria/667734</t>
  </si>
  <si>
    <t>603796</t>
  </si>
  <si>
    <t>https://www.pap.hacienda.gob.es/bdnstrans/GE/es/convocatoria/603796</t>
  </si>
  <si>
    <t>616270</t>
  </si>
  <si>
    <t>https://www.pap.hacienda.gob.es/bdnstrans/GE/es/convocatoria/616270</t>
  </si>
  <si>
    <t>674111</t>
  </si>
  <si>
    <t>https://www.pap.hacienda.gob.es/bdnstrans/GE/es/convocatoria/674111</t>
  </si>
  <si>
    <t>643575</t>
  </si>
  <si>
    <t>https://www.pap.hacienda.gob.es/bdnstrans/GE/es/convocatoria/643575</t>
  </si>
  <si>
    <t>651030</t>
  </si>
  <si>
    <t>https://www.pap.hacienda.gob.es/bdnstrans/GE/es/convocatoria/651030</t>
  </si>
  <si>
    <t>602066</t>
  </si>
  <si>
    <t>https://www.pap.hacienda.gob.es/bdnstrans/GE/es/convocatoria/602066</t>
  </si>
  <si>
    <t>660595</t>
  </si>
  <si>
    <t>https://www.pap.hacienda.gob.es/bdnstrans/GE/es/convocatoria/660595</t>
  </si>
  <si>
    <t>637183</t>
  </si>
  <si>
    <t>https://www.pap.hacienda.gob.es/bdnstrans/GE/es/convocatoria/637183</t>
  </si>
  <si>
    <t>699179</t>
  </si>
  <si>
    <t>https://www.pap.hacienda.gob.es/bdnstrans/GE/es/convocatoria/699179</t>
  </si>
  <si>
    <t>684677</t>
  </si>
  <si>
    <t>https://www.pap.hacienda.gob.es/bdnstrans/GE/es/convocatoria/684677</t>
  </si>
  <si>
    <t>684748</t>
  </si>
  <si>
    <t>https://www.pap.hacienda.gob.es/bdnstrans/GE/es/convocatoria/684748</t>
  </si>
  <si>
    <t>686289</t>
  </si>
  <si>
    <t>https://www.pap.hacienda.gob.es/bdnstrans/GE/es/convocatoria/686289</t>
  </si>
  <si>
    <t>703657</t>
  </si>
  <si>
    <t>https://www.pap.hacienda.gob.es/bdnstrans/GE/es/convocatoria/703657</t>
  </si>
  <si>
    <t>688295</t>
  </si>
  <si>
    <t>https://www.pap.hacienda.gob.es/bdnstrans/GE/es/convocatoria/688295</t>
  </si>
  <si>
    <t>Seguimiento técnico Destinos 2022</t>
  </si>
  <si>
    <t>Ayudas para la transformación de flotas de transporte de viajeros y mercancías</t>
  </si>
  <si>
    <t>R01</t>
  </si>
  <si>
    <r>
      <t xml:space="preserve">2-En el </t>
    </r>
    <r>
      <rPr>
        <b/>
        <sz val="11"/>
        <rFont val="Calibri"/>
        <family val="2"/>
        <scheme val="minor"/>
      </rPr>
      <t>MENÚ DE LA IZQUIERDA</t>
    </r>
    <r>
      <rPr>
        <sz val="11"/>
        <rFont val="Calibri"/>
        <family val="2"/>
        <scheme val="minor"/>
      </rPr>
      <t xml:space="preserve"> de DEPARTAMENTOS se puede pinchar en el departamento que se quiera </t>
    </r>
    <r>
      <rPr>
        <b/>
        <sz val="11"/>
        <rFont val="Calibri"/>
        <family val="2"/>
        <scheme val="minor"/>
      </rPr>
      <t>FILTRAR.</t>
    </r>
  </si>
  <si>
    <r>
      <t xml:space="preserve">Una vez seleccionado un departamento se puede ver en el bloque de componentes en qué componentes participa ese departamento. Para </t>
    </r>
    <r>
      <rPr>
        <b/>
        <sz val="11"/>
        <rFont val="Calibri"/>
        <family val="2"/>
        <scheme val="minor"/>
      </rPr>
      <t>QUITAR EL FILTRO</t>
    </r>
    <r>
      <rPr>
        <sz val="11"/>
        <rFont val="Calibri"/>
        <family val="2"/>
        <scheme val="minor"/>
      </rPr>
      <t xml:space="preserve"> hay que pinchar</t>
    </r>
  </si>
  <si>
    <r>
      <t xml:space="preserve">el botón de quitar filtros (arriba a la derecha del menú, en el icono de un </t>
    </r>
    <r>
      <rPr>
        <i/>
        <sz val="11"/>
        <rFont val="Calibri"/>
        <family val="2"/>
        <scheme val="minor"/>
      </rPr>
      <t>embudo tachado</t>
    </r>
    <r>
      <rPr>
        <sz val="11"/>
        <rFont val="Calibri"/>
        <family val="2"/>
        <scheme val="minor"/>
      </rPr>
      <t>)</t>
    </r>
  </si>
  <si>
    <t>SPAIN LIVING LAB RETECH C16</t>
  </si>
  <si>
    <t>SPAIN LIVING LAB RETECH C14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</si>
</sst>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Arial"/>
      <family val="2"/>
    </font>
    <font>
      <b/>
      <sz val="11"/>
      <color theme="1"/>
      <name val="Calibri"/>
      <family val="2"/>
      <scheme val="minor"/>
    </font>
    <font>
      <sz val="10"/>
      <color theme="1"/>
      <name val="Calibri"/>
      <family val="2"/>
      <scheme val="minor"/>
    </font>
    <font>
      <b/>
      <sz val="10"/>
      <color theme="1"/>
      <name val="Calibri"/>
      <family val="2"/>
      <scheme val="minor"/>
    </font>
    <font>
      <b/>
      <u val="double"/>
      <sz val="12"/>
      <color theme="1"/>
      <name val="Calibri"/>
      <family val="2"/>
      <scheme val="minor"/>
    </font>
    <font>
      <u/>
      <sz val="11"/>
      <color theme="1"/>
      <name val="Calibri"/>
      <family val="2"/>
      <scheme val="minor"/>
    </font>
    <font>
      <b/>
      <sz val="10"/>
      <name val="Calibri"/>
      <family val="2"/>
      <scheme val="minor"/>
    </font>
    <font>
      <b/>
      <sz val="11"/>
      <name val="Calibri"/>
      <family val="2"/>
      <scheme val="minor"/>
    </font>
    <font>
      <b/>
      <sz val="16"/>
      <name val="Calibri"/>
      <family val="2"/>
      <scheme val="minor"/>
    </font>
    <font>
      <sz val="11"/>
      <color rgb="FF9C6500"/>
      <name val="Calibri"/>
      <family val="2"/>
      <scheme val="minor"/>
    </font>
    <font>
      <b/>
      <sz val="16"/>
      <color theme="1"/>
      <name val="Calibri"/>
      <family val="2"/>
      <scheme val="minor"/>
    </font>
    <font>
      <u/>
      <sz val="11"/>
      <color theme="10"/>
      <name val="Calibri"/>
      <family val="2"/>
      <scheme val="minor"/>
    </font>
    <font>
      <sz val="11"/>
      <name val="Calibri"/>
      <family val="2"/>
      <scheme val="minor"/>
    </font>
    <font>
      <sz val="10"/>
      <name val="Calibri"/>
      <family val="2"/>
      <scheme val="minor"/>
    </font>
    <font>
      <sz val="9"/>
      <color indexed="81"/>
      <name val="Tahoma"/>
      <family val="2"/>
    </font>
    <font>
      <b/>
      <sz val="9"/>
      <color indexed="81"/>
      <name val="Tahoma"/>
      <family val="2"/>
    </font>
    <font>
      <b/>
      <sz val="12"/>
      <name val="Calibri"/>
      <family val="2"/>
      <scheme val="minor"/>
    </font>
    <font>
      <i/>
      <sz val="11"/>
      <name val="Calibri"/>
      <family val="2"/>
      <scheme val="minor"/>
    </font>
  </fonts>
  <fills count="11">
    <fill>
      <patternFill patternType="none"/>
    </fill>
    <fill>
      <patternFill patternType="gray125"/>
    </fill>
    <fill>
      <patternFill patternType="solid">
        <fgColor theme="9"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rgb="FF00FF00"/>
        <bgColor indexed="64"/>
      </patternFill>
    </fill>
    <fill>
      <patternFill patternType="solid">
        <fgColor rgb="FFFF7C80"/>
        <bgColor indexed="64"/>
      </patternFill>
    </fill>
    <fill>
      <patternFill patternType="solid">
        <fgColor rgb="FFFFEB9C"/>
      </patternFill>
    </fill>
    <fill>
      <patternFill patternType="solid">
        <fgColor rgb="FFCCFFCC"/>
        <bgColor indexed="64"/>
      </patternFill>
    </fill>
    <fill>
      <patternFill patternType="solid">
        <fgColor theme="4" tint="0.59999389629810485"/>
        <bgColor indexed="64"/>
      </patternFill>
    </fill>
    <fill>
      <patternFill patternType="solid">
        <fgColor rgb="FF00B0F0"/>
        <bgColor indexed="64"/>
      </patternFill>
    </fill>
  </fills>
  <borders count="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0" fontId="10" fillId="7" borderId="0" applyNumberFormat="0" applyBorder="0" applyAlignment="0" applyProtection="0"/>
    <xf numFmtId="0" fontId="1" fillId="0" borderId="0"/>
    <xf numFmtId="0" fontId="12" fillId="0" borderId="0" applyNumberFormat="0" applyFill="0" applyBorder="0" applyAlignment="0" applyProtection="0"/>
  </cellStyleXfs>
  <cellXfs count="86">
    <xf numFmtId="0" fontId="0" fillId="0" borderId="0" xfId="0"/>
    <xf numFmtId="0" fontId="3" fillId="0" borderId="0" xfId="0" applyFont="1"/>
    <xf numFmtId="0" fontId="3" fillId="0" borderId="0" xfId="0" applyFont="1" applyAlignment="1">
      <alignment horizontal="center" vertical="top" wrapText="1"/>
    </xf>
    <xf numFmtId="3" fontId="3" fillId="0" borderId="0" xfId="0" applyNumberFormat="1" applyFont="1" applyAlignment="1">
      <alignment horizontal="center" vertical="top" wrapText="1"/>
    </xf>
    <xf numFmtId="0" fontId="3" fillId="0" borderId="0" xfId="0" applyFont="1" applyAlignment="1">
      <alignment vertical="center"/>
    </xf>
    <xf numFmtId="0" fontId="4" fillId="0" borderId="0" xfId="0" applyFont="1" applyAlignment="1">
      <alignment wrapText="1"/>
    </xf>
    <xf numFmtId="0" fontId="2" fillId="0" borderId="0" xfId="0" applyFont="1" applyAlignment="1">
      <alignment wrapText="1"/>
    </xf>
    <xf numFmtId="0" fontId="0" fillId="3" borderId="0" xfId="0" applyFill="1" applyAlignment="1">
      <alignment horizontal="center"/>
    </xf>
    <xf numFmtId="0" fontId="0" fillId="3" borderId="0" xfId="0" applyFill="1"/>
    <xf numFmtId="49" fontId="6" fillId="0" borderId="0" xfId="0" applyNumberFormat="1" applyFont="1" applyAlignment="1">
      <alignment wrapText="1"/>
    </xf>
    <xf numFmtId="49" fontId="6" fillId="0" borderId="0" xfId="0" applyNumberFormat="1" applyFont="1"/>
    <xf numFmtId="0" fontId="6" fillId="0" borderId="0" xfId="0" applyFont="1" applyAlignment="1">
      <alignment wrapText="1"/>
    </xf>
    <xf numFmtId="49" fontId="0" fillId="0" borderId="0" xfId="0" applyNumberFormat="1"/>
    <xf numFmtId="49" fontId="0" fillId="2" borderId="0" xfId="0" applyNumberFormat="1" applyFill="1"/>
    <xf numFmtId="0" fontId="0" fillId="2" borderId="0" xfId="0" applyFill="1"/>
    <xf numFmtId="0" fontId="5" fillId="0" borderId="0" xfId="0" applyFont="1" applyAlignment="1">
      <alignment horizontal="center" wrapText="1"/>
    </xf>
    <xf numFmtId="0" fontId="0" fillId="0" borderId="0" xfId="0" applyFont="1" applyAlignment="1">
      <alignment horizontal="center" vertical="center" wrapText="1"/>
    </xf>
    <xf numFmtId="0" fontId="0" fillId="0" borderId="0" xfId="0" applyFont="1" applyAlignment="1">
      <alignment horizontal="left" vertical="center" wrapText="1"/>
    </xf>
    <xf numFmtId="0" fontId="9" fillId="0" borderId="0" xfId="0" applyFont="1" applyFill="1" applyBorder="1" applyAlignment="1">
      <alignment vertical="center"/>
    </xf>
    <xf numFmtId="0" fontId="0" fillId="0" borderId="0" xfId="0" applyAlignment="1">
      <alignment horizontal="center"/>
    </xf>
    <xf numFmtId="0" fontId="0" fillId="0" borderId="0" xfId="0" applyAlignment="1">
      <alignment wrapText="1"/>
    </xf>
    <xf numFmtId="0" fontId="0" fillId="5" borderId="0" xfId="0" applyFont="1" applyFill="1"/>
    <xf numFmtId="0" fontId="7" fillId="6" borderId="3" xfId="0" applyFont="1" applyFill="1" applyBorder="1" applyAlignment="1">
      <alignment horizontal="center" vertical="center" wrapText="1"/>
    </xf>
    <xf numFmtId="0" fontId="0" fillId="0" borderId="0" xfId="0" applyFont="1" applyAlignment="1">
      <alignment horizontal="center" vertical="center"/>
    </xf>
    <xf numFmtId="0" fontId="11" fillId="0" borderId="0" xfId="0" applyFont="1"/>
    <xf numFmtId="0" fontId="0" fillId="6" borderId="2" xfId="0" applyFill="1" applyBorder="1"/>
    <xf numFmtId="0" fontId="0" fillId="6" borderId="1" xfId="0" applyFill="1" applyBorder="1"/>
    <xf numFmtId="0" fontId="0" fillId="5" borderId="1" xfId="0" applyFill="1" applyBorder="1"/>
    <xf numFmtId="0" fontId="0" fillId="5" borderId="2" xfId="0" applyFill="1" applyBorder="1"/>
    <xf numFmtId="3" fontId="0" fillId="4" borderId="1" xfId="0" applyNumberFormat="1" applyFill="1" applyBorder="1"/>
    <xf numFmtId="0" fontId="0" fillId="4" borderId="2" xfId="0" applyFill="1" applyBorder="1"/>
    <xf numFmtId="0" fontId="0" fillId="4" borderId="1" xfId="0" applyFill="1" applyBorder="1"/>
    <xf numFmtId="0" fontId="4" fillId="5" borderId="3" xfId="0"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0" borderId="3" xfId="0" applyFont="1" applyBorder="1" applyAlignment="1">
      <alignment horizontal="center" vertical="center" wrapText="1"/>
    </xf>
    <xf numFmtId="3" fontId="3" fillId="0" borderId="3" xfId="0" applyNumberFormat="1" applyFont="1" applyBorder="1" applyAlignment="1">
      <alignment horizontal="right" vertical="center"/>
    </xf>
    <xf numFmtId="3" fontId="3" fillId="0" borderId="3" xfId="0" applyNumberFormat="1" applyFont="1" applyBorder="1" applyAlignment="1">
      <alignment vertical="center"/>
    </xf>
    <xf numFmtId="0" fontId="0" fillId="9" borderId="1" xfId="0" applyFill="1" applyBorder="1"/>
    <xf numFmtId="0" fontId="0" fillId="9" borderId="2" xfId="0" applyFill="1" applyBorder="1"/>
    <xf numFmtId="0" fontId="7" fillId="9" borderId="3" xfId="2" applyNumberFormat="1" applyFont="1" applyFill="1" applyBorder="1" applyAlignment="1">
      <alignment horizontal="center" vertical="center" wrapText="1"/>
    </xf>
    <xf numFmtId="0" fontId="7" fillId="6" borderId="3" xfId="0" applyFont="1" applyFill="1" applyBorder="1" applyAlignment="1">
      <alignment horizontal="left" vertical="center" wrapText="1"/>
    </xf>
    <xf numFmtId="3" fontId="0" fillId="4" borderId="3" xfId="0" applyNumberFormat="1" applyFont="1" applyFill="1" applyBorder="1" applyAlignment="1">
      <alignment horizontal="center" wrapText="1"/>
    </xf>
    <xf numFmtId="0" fontId="7" fillId="6" borderId="3" xfId="0" applyFont="1" applyFill="1" applyBorder="1" applyAlignment="1">
      <alignment horizontal="center" vertical="center"/>
    </xf>
    <xf numFmtId="0" fontId="8" fillId="8" borderId="3" xfId="1" applyFont="1" applyFill="1" applyBorder="1" applyAlignment="1">
      <alignment horizontal="center" vertical="center" wrapText="1"/>
    </xf>
    <xf numFmtId="49" fontId="3" fillId="0" borderId="3" xfId="0" applyNumberFormat="1" applyFont="1" applyBorder="1" applyAlignment="1">
      <alignment horizontal="center" vertical="center" wrapText="1"/>
    </xf>
    <xf numFmtId="0" fontId="12" fillId="0" borderId="0" xfId="3"/>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0" fillId="0" borderId="3" xfId="0" applyBorder="1" applyAlignment="1">
      <alignment horizontal="left"/>
    </xf>
    <xf numFmtId="3" fontId="0" fillId="0" borderId="3" xfId="0" applyNumberFormat="1" applyBorder="1"/>
    <xf numFmtId="0" fontId="12" fillId="0" borderId="3" xfId="3" applyBorder="1" applyAlignment="1">
      <alignment horizontal="center"/>
    </xf>
    <xf numFmtId="0" fontId="0" fillId="0" borderId="0" xfId="0" pivotButton="1"/>
    <xf numFmtId="0" fontId="7" fillId="10" borderId="3" xfId="0" applyFont="1" applyFill="1" applyBorder="1" applyAlignment="1">
      <alignment horizontal="center" vertical="center" wrapText="1"/>
    </xf>
    <xf numFmtId="0" fontId="13" fillId="0" borderId="0" xfId="0" applyFont="1" applyAlignment="1">
      <alignment horizontal="center"/>
    </xf>
    <xf numFmtId="0" fontId="13" fillId="0" borderId="0" xfId="0" applyFont="1" applyAlignment="1">
      <alignment horizontal="right"/>
    </xf>
    <xf numFmtId="0" fontId="2" fillId="0" borderId="0" xfId="0" applyFont="1" applyAlignment="1">
      <alignment horizontal="center"/>
    </xf>
    <xf numFmtId="0" fontId="14" fillId="0" borderId="0" xfId="0" applyFont="1" applyAlignment="1">
      <alignment horizontal="left"/>
    </xf>
    <xf numFmtId="3" fontId="7" fillId="0" borderId="0" xfId="0" applyNumberFormat="1" applyFont="1" applyAlignment="1">
      <alignment horizontal="left"/>
    </xf>
    <xf numFmtId="0" fontId="0" fillId="0" borderId="3" xfId="0" applyFill="1" applyBorder="1" applyAlignment="1">
      <alignment horizontal="center"/>
    </xf>
    <xf numFmtId="0" fontId="0" fillId="0" borderId="3" xfId="0" applyFill="1" applyBorder="1" applyAlignment="1">
      <alignment horizontal="left"/>
    </xf>
    <xf numFmtId="0" fontId="13" fillId="0" borderId="0" xfId="0" applyFont="1" applyFill="1" applyBorder="1" applyAlignment="1">
      <alignment vertical="center"/>
    </xf>
    <xf numFmtId="0" fontId="14" fillId="0" borderId="0" xfId="0" applyFont="1" applyAlignment="1">
      <alignment horizontal="right"/>
    </xf>
    <xf numFmtId="3" fontId="14" fillId="0" borderId="0" xfId="0" applyNumberFormat="1" applyFont="1" applyAlignment="1">
      <alignment horizontal="left"/>
    </xf>
    <xf numFmtId="0" fontId="14" fillId="0" borderId="0" xfId="0" applyFont="1"/>
    <xf numFmtId="3" fontId="14" fillId="0" borderId="0" xfId="0" applyNumberFormat="1" applyFont="1"/>
    <xf numFmtId="0" fontId="8" fillId="0" borderId="0" xfId="0" applyFont="1" applyFill="1" applyBorder="1" applyAlignment="1">
      <alignment vertical="center"/>
    </xf>
    <xf numFmtId="0" fontId="14" fillId="0" borderId="0" xfId="0" applyFont="1" applyFill="1"/>
    <xf numFmtId="3" fontId="17" fillId="0" borderId="0" xfId="0" applyNumberFormat="1" applyFont="1" applyAlignment="1">
      <alignment horizontal="left"/>
    </xf>
    <xf numFmtId="3" fontId="17" fillId="0" borderId="0" xfId="0" applyNumberFormat="1" applyFont="1"/>
    <xf numFmtId="3" fontId="17" fillId="0" borderId="0" xfId="0" applyNumberFormat="1" applyFont="1" applyAlignment="1">
      <alignment horizontal="right"/>
    </xf>
    <xf numFmtId="0" fontId="14" fillId="0" borderId="3" xfId="0" applyFont="1" applyBorder="1" applyAlignment="1">
      <alignment horizontal="center" vertical="center" wrapText="1"/>
    </xf>
    <xf numFmtId="3" fontId="0" fillId="5" borderId="3" xfId="0" applyNumberFormat="1" applyFont="1" applyFill="1" applyBorder="1" applyAlignment="1">
      <alignment horizontal="center" vertical="center" wrapText="1"/>
    </xf>
    <xf numFmtId="3" fontId="8" fillId="0" borderId="0" xfId="0" applyNumberFormat="1" applyFont="1"/>
    <xf numFmtId="3" fontId="14" fillId="0" borderId="3" xfId="0" applyNumberFormat="1" applyFont="1" applyBorder="1" applyAlignment="1">
      <alignment vertical="center"/>
    </xf>
    <xf numFmtId="0" fontId="0" fillId="0" borderId="1" xfId="0" applyBorder="1" applyAlignment="1">
      <alignment horizontal="left"/>
    </xf>
    <xf numFmtId="0" fontId="0" fillId="0" borderId="5" xfId="0" applyBorder="1" applyAlignment="1">
      <alignment horizontal="left"/>
    </xf>
    <xf numFmtId="0" fontId="13" fillId="0" borderId="1" xfId="0" applyFont="1" applyBorder="1" applyAlignment="1">
      <alignment horizontal="left"/>
    </xf>
    <xf numFmtId="0" fontId="0" fillId="0" borderId="6" xfId="0" applyBorder="1" applyAlignment="1">
      <alignment horizontal="left"/>
    </xf>
    <xf numFmtId="0" fontId="17" fillId="0" borderId="0" xfId="0" applyFont="1" applyAlignment="1">
      <alignment horizontal="left" vertical="center" wrapTex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7" fillId="10" borderId="1" xfId="0" applyFont="1" applyFill="1" applyBorder="1" applyAlignment="1">
      <alignment horizontal="left" vertical="center" wrapText="1"/>
    </xf>
    <xf numFmtId="0" fontId="7" fillId="10" borderId="2" xfId="0" applyFont="1" applyFill="1" applyBorder="1" applyAlignment="1">
      <alignment horizontal="left" vertical="center" wrapText="1"/>
    </xf>
    <xf numFmtId="0" fontId="5" fillId="0" borderId="0" xfId="0" applyFont="1" applyAlignment="1">
      <alignment horizontal="center" wrapText="1"/>
    </xf>
  </cellXfs>
  <cellStyles count="4">
    <cellStyle name="Hipervínculo" xfId="3" builtinId="8"/>
    <cellStyle name="Neutral 2" xfId="1"/>
    <cellStyle name="Normal" xfId="0" builtinId="0"/>
    <cellStyle name="Normal 3" xfId="2"/>
  </cellStyles>
  <dxfs count="28">
    <dxf>
      <border>
        <left style="thin">
          <color indexed="64"/>
        </left>
        <vertical style="thin">
          <color indexed="64"/>
        </vertical>
        <horizontal style="thin">
          <color indexed="64"/>
        </horizontal>
      </border>
    </dxf>
    <dxf>
      <border>
        <left style="thin">
          <color indexed="64"/>
        </left>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font>
        <color auto="1"/>
      </font>
    </dxf>
    <dxf>
      <font>
        <color rgb="FFFF0000"/>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rgb="FF00FF00"/>
        </patternFill>
      </fill>
    </dxf>
    <dxf>
      <font>
        <b val="0"/>
      </font>
    </dxf>
    <dxf>
      <font>
        <b/>
      </font>
    </dxf>
    <dxf>
      <font>
        <b val="0"/>
      </font>
    </dxf>
    <dxf>
      <fill>
        <patternFill patternType="solid">
          <bgColor theme="0" tint="-0.249977111117893"/>
        </patternFill>
      </fill>
    </dxf>
    <dxf>
      <font>
        <b/>
      </font>
    </dxf>
    <dxf>
      <font>
        <b val="0"/>
      </font>
    </dxf>
    <dxf>
      <font>
        <b/>
      </font>
    </dxf>
    <dxf>
      <numFmt numFmtId="3" formatCode="#,##0"/>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s>
  <tableStyles count="0" defaultTableStyle="TableStyleMedium2" defaultPivotStyle="PivotStyleLight16"/>
  <colors>
    <mruColors>
      <color rgb="FF0000FF"/>
      <color rgb="FFFFFF99"/>
      <color rgb="FFCCFFCC"/>
      <color rgb="FFFF99FF"/>
      <color rgb="FF00FF00"/>
      <color rgb="FFFF7C80"/>
      <color rgb="FFFFCCFF"/>
      <color rgb="FFFF00FF"/>
      <color rgb="FFFFCCCC"/>
      <color rgb="FFFAF7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21</xdr:row>
      <xdr:rowOff>114300</xdr:rowOff>
    </xdr:from>
    <xdr:to>
      <xdr:col>4</xdr:col>
      <xdr:colOff>676275</xdr:colOff>
      <xdr:row>59</xdr:row>
      <xdr:rowOff>95250</xdr:rowOff>
    </xdr:to>
    <mc:AlternateContent xmlns:mc="http://schemas.openxmlformats.org/markup-compatibility/2006" xmlns:a14="http://schemas.microsoft.com/office/drawing/2010/main">
      <mc:Choice Requires="a14">
        <xdr:graphicFrame macro="">
          <xdr:nvGraphicFramePr>
            <xdr:cNvPr id="3" name="COMPONENTE 1"/>
            <xdr:cNvGraphicFramePr/>
          </xdr:nvGraphicFramePr>
          <xdr:xfrm>
            <a:off x="0" y="0"/>
            <a:ext cx="0" cy="0"/>
          </xdr:xfrm>
          <a:graphic>
            <a:graphicData uri="http://schemas.microsoft.com/office/drawing/2010/slicer">
              <sle:slicer xmlns:sle="http://schemas.microsoft.com/office/drawing/2010/slicer" name="COMPONENTE 1"/>
            </a:graphicData>
          </a:graphic>
        </xdr:graphicFrame>
      </mc:Choice>
      <mc:Fallback xmlns="">
        <xdr:sp macro="" textlink="">
          <xdr:nvSpPr>
            <xdr:cNvPr id="0" name=""/>
            <xdr:cNvSpPr>
              <a:spLocks noTextEdit="1"/>
            </xdr:cNvSpPr>
          </xdr:nvSpPr>
          <xdr:spPr>
            <a:xfrm>
              <a:off x="66675" y="4381500"/>
              <a:ext cx="3657600" cy="7219950"/>
            </a:xfrm>
            <a:prstGeom prst="rect">
              <a:avLst/>
            </a:prstGeom>
            <a:solidFill>
              <a:prstClr val="white"/>
            </a:solidFill>
            <a:ln w="1">
              <a:solidFill>
                <a:prstClr val="green"/>
              </a:solidFill>
            </a:ln>
          </xdr:spPr>
          <xdr:txBody>
            <a:bodyPr vertOverflow="clip" horzOverflow="clip"/>
            <a:lstStyle/>
            <a:p>
              <a:r>
                <a:rPr lang="es-ES"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0</xdr:col>
      <xdr:colOff>85725</xdr:colOff>
      <xdr:row>0</xdr:row>
      <xdr:rowOff>85725</xdr:rowOff>
    </xdr:from>
    <xdr:to>
      <xdr:col>4</xdr:col>
      <xdr:colOff>638175</xdr:colOff>
      <xdr:row>20</xdr:row>
      <xdr:rowOff>142875</xdr:rowOff>
    </xdr:to>
    <mc:AlternateContent xmlns:mc="http://schemas.openxmlformats.org/markup-compatibility/2006" xmlns:a14="http://schemas.microsoft.com/office/drawing/2010/main">
      <mc:Choice Requires="a14">
        <xdr:graphicFrame macro="">
          <xdr:nvGraphicFramePr>
            <xdr:cNvPr id="6" name="DEPARTAMENTO de gestión"/>
            <xdr:cNvGraphicFramePr/>
          </xdr:nvGraphicFramePr>
          <xdr:xfrm>
            <a:off x="0" y="0"/>
            <a:ext cx="0" cy="0"/>
          </xdr:xfrm>
          <a:graphic>
            <a:graphicData uri="http://schemas.microsoft.com/office/drawing/2010/slicer">
              <sle:slicer xmlns:sle="http://schemas.microsoft.com/office/drawing/2010/slicer" name="DEPARTAMENTO de gestión"/>
            </a:graphicData>
          </a:graphic>
        </xdr:graphicFrame>
      </mc:Choice>
      <mc:Fallback xmlns="">
        <xdr:sp macro="" textlink="">
          <xdr:nvSpPr>
            <xdr:cNvPr id="0" name=""/>
            <xdr:cNvSpPr>
              <a:spLocks noTextEdit="1"/>
            </xdr:cNvSpPr>
          </xdr:nvSpPr>
          <xdr:spPr>
            <a:xfrm>
              <a:off x="85725" y="85725"/>
              <a:ext cx="3600450" cy="4133850"/>
            </a:xfrm>
            <a:prstGeom prst="rect">
              <a:avLst/>
            </a:prstGeom>
            <a:solidFill>
              <a:prstClr val="white"/>
            </a:solidFill>
            <a:ln w="1">
              <a:solidFill>
                <a:prstClr val="green"/>
              </a:solidFill>
            </a:ln>
          </xdr:spPr>
          <xdr:txBody>
            <a:bodyPr vertOverflow="clip" horzOverflow="clip"/>
            <a:lstStyle/>
            <a:p>
              <a:r>
                <a:rPr lang="es-ES"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ntcs01srv01\g0102031\2-PRTR\1-SUP-A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ACT GN"/>
      <sheetName val="PLAN ECO"/>
      <sheetName val="SAP-PC"/>
      <sheetName val="H-O"/>
      <sheetName val="RESUMEN"/>
      <sheetName val="Planes de Gestión"/>
      <sheetName val="tablas"/>
    </sheetNames>
    <sheetDataSet>
      <sheetData sheetId="0" refreshError="1">
        <row r="4">
          <cell r="A4" t="str">
            <v>Nº Caída Subproyecto</v>
          </cell>
        </row>
        <row r="5">
          <cell r="A5">
            <v>1</v>
          </cell>
          <cell r="B5" t="str">
            <v>C01</v>
          </cell>
          <cell r="C5" t="str">
            <v>I01</v>
          </cell>
          <cell r="D5" t="str">
            <v>C01.I01.P03.PROVISIONAL.S15</v>
          </cell>
          <cell r="F5" t="str">
            <v>Ayudas flotas transporte de viajeros y mercancías de empresas</v>
          </cell>
          <cell r="G5" t="str">
            <v>PG009</v>
          </cell>
          <cell r="H5">
            <v>44697</v>
          </cell>
          <cell r="I5" t="str">
            <v>Departamento de Desarrollo Económico y Empresarial</v>
          </cell>
          <cell r="J5" t="str">
            <v>Ana</v>
          </cell>
          <cell r="L5" t="str">
            <v>Ministerio de Transportes, Movilidad y Agenda Urbana</v>
          </cell>
          <cell r="N5">
            <v>128</v>
          </cell>
          <cell r="P5" t="str">
            <v>07-Plan gestión aprobado</v>
          </cell>
        </row>
        <row r="6">
          <cell r="A6">
            <v>2</v>
          </cell>
          <cell r="B6" t="str">
            <v>C01</v>
          </cell>
          <cell r="C6" t="str">
            <v>I01</v>
          </cell>
          <cell r="D6" t="str">
            <v>C01.I01.P02.PROVISIONAL.S15</v>
          </cell>
          <cell r="F6" t="str">
            <v>Zona de bajas emisiones. Movilidad sostenible, segura y conectada en entornos metropolitanos.</v>
          </cell>
          <cell r="G6" t="str">
            <v>PG001</v>
          </cell>
          <cell r="H6">
            <v>44655</v>
          </cell>
          <cell r="I6" t="str">
            <v>Departamento de Cohesión Territorial</v>
          </cell>
          <cell r="K6" t="str">
            <v>Berta Miranda Ordobás</v>
          </cell>
          <cell r="L6" t="str">
            <v>Ministerio de Transportes, Movilidad y Agenda Urbana</v>
          </cell>
          <cell r="N6">
            <v>182</v>
          </cell>
          <cell r="O6">
            <v>106</v>
          </cell>
          <cell r="P6" t="str">
            <v>07-Plan gestión aprobado</v>
          </cell>
        </row>
        <row r="7">
          <cell r="A7">
            <v>3</v>
          </cell>
          <cell r="B7" t="str">
            <v>C01</v>
          </cell>
          <cell r="C7" t="str">
            <v>I02</v>
          </cell>
          <cell r="F7" t="str">
            <v>Plan MOVES II (2020)</v>
          </cell>
          <cell r="I7" t="str">
            <v>Departamento de Desarrollo Económico y Empresarial</v>
          </cell>
          <cell r="J7" t="str">
            <v>Ana</v>
          </cell>
          <cell r="L7" t="str">
            <v>Ministerio para la Transición Ecológica y el Reto Demográfico</v>
          </cell>
          <cell r="M7" t="str">
            <v>Instituto para la Diversificación y Ahorro de la Energía (IDAE)</v>
          </cell>
          <cell r="N7">
            <v>174</v>
          </cell>
          <cell r="O7">
            <v>160</v>
          </cell>
          <cell r="P7" t="str">
            <v>10-Ejecutado</v>
          </cell>
        </row>
        <row r="8">
          <cell r="A8">
            <v>4</v>
          </cell>
          <cell r="B8" t="str">
            <v>C01</v>
          </cell>
          <cell r="C8" t="str">
            <v>I02</v>
          </cell>
          <cell r="E8" t="str">
            <v>SA</v>
          </cell>
          <cell r="F8" t="str">
            <v>Plan MOVES III: convocatorias subvenciones</v>
          </cell>
          <cell r="G8" t="str">
            <v>PG069</v>
          </cell>
          <cell r="H8">
            <v>44803</v>
          </cell>
          <cell r="I8" t="str">
            <v>Departamento de Desarrollo Económico y Empresarial</v>
          </cell>
          <cell r="J8" t="str">
            <v>Ana</v>
          </cell>
          <cell r="L8" t="str">
            <v>Ministerio para la Transición Ecológica y el Reto Demográfico</v>
          </cell>
          <cell r="M8" t="str">
            <v>Instituto para la Diversificación y Ahorro de la Energía (IDAE)</v>
          </cell>
          <cell r="N8">
            <v>206</v>
          </cell>
          <cell r="O8" t="str">
            <v>77, 47 Y 43, 217</v>
          </cell>
          <cell r="P8" t="str">
            <v>07-Plan gestión aprobado</v>
          </cell>
          <cell r="Q8" t="str">
            <v xml:space="preserve">Plan de Gestión: contempla gastos de personal por 577.817,96 € entre 2022-2025. </v>
          </cell>
        </row>
        <row r="9">
          <cell r="A9">
            <v>5</v>
          </cell>
          <cell r="B9" t="str">
            <v>C02</v>
          </cell>
          <cell r="C9" t="str">
            <v>I01</v>
          </cell>
          <cell r="F9" t="str">
            <v>Programa de rehabilitación para la recuperación económica y social en entornos residenciales (rehabilitación protegida).</v>
          </cell>
          <cell r="G9" t="str">
            <v>PG003</v>
          </cell>
          <cell r="H9">
            <v>44574</v>
          </cell>
          <cell r="I9" t="str">
            <v>Departamento de Ordenación del Territorio, Vivienda, Paisaje y Proyectos Estratégicos</v>
          </cell>
          <cell r="K9" t="str">
            <v>Javier Etayo</v>
          </cell>
          <cell r="L9" t="str">
            <v>Ministerio de Transportes, Movilidad y Agenda Urbana</v>
          </cell>
          <cell r="N9">
            <v>166</v>
          </cell>
          <cell r="O9" t="str">
            <v>156, 155, 80, 76, 57</v>
          </cell>
          <cell r="P9" t="str">
            <v>07-Plan gestión aprobado</v>
          </cell>
          <cell r="Q9" t="str">
            <v>Un mismo plan de gestión para dos líneas.</v>
          </cell>
        </row>
        <row r="10">
          <cell r="A10">
            <v>6</v>
          </cell>
          <cell r="B10" t="str">
            <v>C02</v>
          </cell>
          <cell r="C10" t="str">
            <v>I02</v>
          </cell>
          <cell r="F10" t="str">
            <v>Programa de construcción de viviendas en alquiler social en edificios energéticamente eficientes (arrendamiento protegido).</v>
          </cell>
          <cell r="G10" t="str">
            <v>PG03</v>
          </cell>
          <cell r="H10">
            <v>44574</v>
          </cell>
          <cell r="I10" t="str">
            <v>Departamento de Ordenación del Territorio, Vivienda, Paisaje y Proyectos Estratégicos</v>
          </cell>
          <cell r="K10" t="str">
            <v>Javier Etayo</v>
          </cell>
          <cell r="L10" t="str">
            <v>Ministerio de Transportes, Movilidad y Agenda Urbana</v>
          </cell>
          <cell r="N10">
            <v>166</v>
          </cell>
          <cell r="O10" t="str">
            <v>156, 155, 80</v>
          </cell>
          <cell r="P10" t="str">
            <v>07-Plan gestión aprobado</v>
          </cell>
          <cell r="Q10" t="str">
            <v>Un mismo plan de gestión para dos líneas.</v>
          </cell>
        </row>
        <row r="11">
          <cell r="A11">
            <v>7</v>
          </cell>
          <cell r="B11" t="str">
            <v>C02</v>
          </cell>
          <cell r="C11" t="str">
            <v>I03</v>
          </cell>
          <cell r="D11" t="str">
            <v>C02.I03.P01.PROVISIONAL.S15</v>
          </cell>
          <cell r="F11" t="str">
            <v>Programa Rehabilitación Energética de edificios (PREE)</v>
          </cell>
          <cell r="I11" t="str">
            <v>Departamento de Ordenación del Territorio, Vivienda, Paisaje y Proyectos Estratégicos</v>
          </cell>
          <cell r="L11" t="str">
            <v>Ministerio para la Transición Ecológica y el Reto Demográfico</v>
          </cell>
          <cell r="M11" t="str">
            <v>Instituto para la Diversificación y Ahorro de la Energía (IDAE)</v>
          </cell>
          <cell r="N11">
            <v>160</v>
          </cell>
          <cell r="P11" t="str">
            <v>01-Documento Informativo</v>
          </cell>
        </row>
        <row r="12">
          <cell r="A12">
            <v>8</v>
          </cell>
          <cell r="B12" t="str">
            <v>C02</v>
          </cell>
          <cell r="C12" t="str">
            <v>I04</v>
          </cell>
          <cell r="D12" t="str">
            <v>C02.I04.P01.PROVISIONAL.S15</v>
          </cell>
          <cell r="F12" t="str">
            <v>Rehabilitación energética para edificios existentes en municipios y núcleos de menos de 5000 habitantes (Programa PREE 5000)</v>
          </cell>
          <cell r="I12" t="str">
            <v>Departamento de Ordenación del Territorio, Vivienda, Paisaje y Proyectos Estratégicos</v>
          </cell>
          <cell r="L12" t="str">
            <v>Ministerio para la Transición Ecológica y el Reto Demográfico</v>
          </cell>
          <cell r="M12" t="str">
            <v>Instituto para la Diversificación y Ahorro de la Energía (IDAE)</v>
          </cell>
          <cell r="N12">
            <v>89</v>
          </cell>
          <cell r="P12" t="str">
            <v>08-Convocatoria de subvención/contratación publicada</v>
          </cell>
        </row>
        <row r="13">
          <cell r="A13">
            <v>9</v>
          </cell>
          <cell r="B13" t="str">
            <v>C02</v>
          </cell>
          <cell r="C13" t="str">
            <v>I05</v>
          </cell>
          <cell r="D13" t="str">
            <v>C02.I05.P01.PROVISIONAL.S16</v>
          </cell>
          <cell r="E13" t="str">
            <v>A</v>
          </cell>
          <cell r="F13" t="str">
            <v>PIREP-Casa Ascunce</v>
          </cell>
          <cell r="I13" t="str">
            <v>Departamento de Ordenación del Territorio, Vivienda, Paisaje y Proyectos Estratégicos</v>
          </cell>
          <cell r="L13" t="str">
            <v>Ministerio de Transportes, Movilidad y Agenda Urbana</v>
          </cell>
          <cell r="N13">
            <v>178</v>
          </cell>
          <cell r="O13" t="str">
            <v>76, 142,217</v>
          </cell>
          <cell r="P13" t="str">
            <v>05-Convenio firmado</v>
          </cell>
          <cell r="Q13" t="str">
            <v>Dato de gasto extraído de doc 217 dato de presupuestos</v>
          </cell>
        </row>
        <row r="14">
          <cell r="A14">
            <v>10</v>
          </cell>
          <cell r="B14" t="str">
            <v>C02</v>
          </cell>
          <cell r="C14" t="str">
            <v>I05</v>
          </cell>
          <cell r="D14" t="str">
            <v>C02.I05.P01.PROVISIONAL.S16</v>
          </cell>
          <cell r="E14" t="str">
            <v>A</v>
          </cell>
          <cell r="F14" t="str">
            <v>PIREP-Centro Robótica</v>
          </cell>
          <cell r="I14" t="str">
            <v>Departamento de Ordenación del Territorio, Vivienda, Paisaje y Proyectos Estratégicos</v>
          </cell>
          <cell r="L14" t="str">
            <v>Ministerio de Transportes, Movilidad y Agenda Urbana</v>
          </cell>
          <cell r="N14">
            <v>178</v>
          </cell>
          <cell r="O14" t="str">
            <v>76, 142,217</v>
          </cell>
          <cell r="P14" t="str">
            <v>05-Convenio firmado</v>
          </cell>
          <cell r="Q14" t="str">
            <v>Dato de gasto extraído de doc 217 dato de presupuestos</v>
          </cell>
        </row>
        <row r="15">
          <cell r="A15">
            <v>11</v>
          </cell>
          <cell r="B15" t="str">
            <v>C02</v>
          </cell>
          <cell r="C15" t="str">
            <v>I05</v>
          </cell>
          <cell r="D15" t="str">
            <v>C02.I05.P01.PROVISIONAL.S16</v>
          </cell>
          <cell r="E15" t="str">
            <v>A</v>
          </cell>
          <cell r="F15" t="str">
            <v>PIREP-Palacio Marqués de Rozalejo</v>
          </cell>
          <cell r="G15" t="str">
            <v>PG032</v>
          </cell>
          <cell r="H15">
            <v>44687</v>
          </cell>
          <cell r="I15" t="str">
            <v>Departamento de Relaciones Ciudadanas</v>
          </cell>
          <cell r="L15" t="str">
            <v>Ministerio de Transportes, Movilidad y Agenda Urbana</v>
          </cell>
          <cell r="N15">
            <v>178</v>
          </cell>
          <cell r="O15" t="str">
            <v>76, 142</v>
          </cell>
          <cell r="P15" t="str">
            <v>07-Plan gestión aprobado</v>
          </cell>
        </row>
        <row r="16">
          <cell r="A16">
            <v>12</v>
          </cell>
          <cell r="B16" t="str">
            <v>C02</v>
          </cell>
          <cell r="C16" t="str">
            <v>I05</v>
          </cell>
          <cell r="D16" t="str">
            <v>C02.I05.P01.PROVISIONAL.S16</v>
          </cell>
          <cell r="E16" t="str">
            <v>A</v>
          </cell>
          <cell r="F16" t="str">
            <v>PIREP-UPNA Campus sostenible</v>
          </cell>
          <cell r="G16" t="str">
            <v>PG033</v>
          </cell>
          <cell r="H16">
            <v>44687</v>
          </cell>
          <cell r="I16" t="str">
            <v>Departamento de Universidad, Innovación y Transformación Digital</v>
          </cell>
          <cell r="J16" t="str">
            <v>Nicolás</v>
          </cell>
          <cell r="L16" t="str">
            <v>Ministerio de Transportes, Movilidad y Agenda Urbana</v>
          </cell>
          <cell r="N16">
            <v>178</v>
          </cell>
          <cell r="O16" t="str">
            <v>76, 142</v>
          </cell>
          <cell r="P16" t="str">
            <v>07-Plan gestión aprobado</v>
          </cell>
        </row>
        <row r="17">
          <cell r="A17">
            <v>13</v>
          </cell>
          <cell r="B17" t="str">
            <v>C03</v>
          </cell>
          <cell r="C17" t="str">
            <v>I03</v>
          </cell>
          <cell r="D17" t="str">
            <v>C03.I03.P01.PROVISIONAL.S15</v>
          </cell>
          <cell r="F17" t="str">
            <v>Reforzar las condiciones de bioseguridad en materia de sanidad animal y vegetal.</v>
          </cell>
          <cell r="G17" t="str">
            <v>PG007</v>
          </cell>
          <cell r="H17">
            <v>44676</v>
          </cell>
          <cell r="I17" t="str">
            <v>Departamento de Desarrollo Rural y Medio Ambiente</v>
          </cell>
          <cell r="L17" t="str">
            <v>Ministerio de Agricultura, Pesca y Alimentación</v>
          </cell>
          <cell r="N17">
            <v>224</v>
          </cell>
          <cell r="O17" t="str">
            <v>173, anexo II, 194</v>
          </cell>
          <cell r="P17" t="str">
            <v>07-Plan gestión aprobado</v>
          </cell>
          <cell r="Q17" t="str">
            <v>224- Noticia publicada 14/10/2022 sobre conferencia sectorial da una previsión 2022 192.802,30 € (Mariví)</v>
          </cell>
        </row>
        <row r="18">
          <cell r="A18">
            <v>14</v>
          </cell>
          <cell r="B18" t="str">
            <v>C03</v>
          </cell>
          <cell r="C18" t="str">
            <v>I04</v>
          </cell>
          <cell r="D18" t="str">
            <v>C03.I04.P01.PROVISIONAL.S15</v>
          </cell>
          <cell r="F18" t="str">
            <v>Ayudas a inversiones en explotaciones para la sostenibilidad y competitividad de la agricultura y la ganadería (III).</v>
          </cell>
          <cell r="G18" t="str">
            <v>PG006</v>
          </cell>
          <cell r="H18">
            <v>44656</v>
          </cell>
          <cell r="I18" t="str">
            <v>Departamento de Desarrollo Rural y Medio Ambiente</v>
          </cell>
          <cell r="L18" t="str">
            <v>Ministerio de Agricultura, Pesca y Alimentación</v>
          </cell>
          <cell r="N18">
            <v>224</v>
          </cell>
          <cell r="O18" t="str">
            <v>176, 127,175</v>
          </cell>
          <cell r="P18" t="str">
            <v>07-Plan gestión aprobado</v>
          </cell>
          <cell r="Q18" t="str">
            <v>224- Noticia publicada 14/10/2022 sobre conferencia sectorial da una previsión 2022 6.923.748,54 € y 2023 2.245.606,11€ (Mariví)</v>
          </cell>
        </row>
        <row r="19">
          <cell r="A19">
            <v>15</v>
          </cell>
          <cell r="B19" t="str">
            <v>C04</v>
          </cell>
          <cell r="C19" t="str">
            <v>I02</v>
          </cell>
          <cell r="F19" t="str">
            <v>Actuaciones (6) de conservación de la biodiversidad terrestre y marina (I2)</v>
          </cell>
          <cell r="I19" t="str">
            <v>Departamento de Desarrollo Rural y Medio Ambiente</v>
          </cell>
          <cell r="L19" t="str">
            <v>Ministerio para la Transición Ecológica y el Reto Demográfico</v>
          </cell>
          <cell r="N19">
            <v>171</v>
          </cell>
          <cell r="O19">
            <v>70</v>
          </cell>
          <cell r="P19" t="str">
            <v>03-Conferencia sectorial</v>
          </cell>
        </row>
        <row r="20">
          <cell r="A20">
            <v>16</v>
          </cell>
          <cell r="B20" t="str">
            <v>C04</v>
          </cell>
          <cell r="C20" t="str">
            <v>I02</v>
          </cell>
          <cell r="F20" t="str">
            <v>Actuaciones en reservas de la biosfera</v>
          </cell>
          <cell r="I20" t="str">
            <v>Departamento de Desarrollo Rural y Medio Ambiente</v>
          </cell>
          <cell r="L20" t="str">
            <v>Ministerio para la Transición Ecológica y el Reto Demográfico</v>
          </cell>
          <cell r="M20" t="str">
            <v>Organismo Autónomo de Parques Nacionales</v>
          </cell>
          <cell r="N20">
            <v>70</v>
          </cell>
          <cell r="P20" t="str">
            <v>04-Resolución Ministerio</v>
          </cell>
        </row>
        <row r="21">
          <cell r="A21">
            <v>17</v>
          </cell>
          <cell r="B21" t="str">
            <v>C04</v>
          </cell>
          <cell r="C21" t="str">
            <v>I02</v>
          </cell>
          <cell r="F21" t="str">
            <v>Modificación de tendidos eléctricos</v>
          </cell>
          <cell r="G21" t="str">
            <v>PG059</v>
          </cell>
          <cell r="H21">
            <v>44746</v>
          </cell>
          <cell r="I21" t="str">
            <v>Departamento de Desarrollo Rural y Medio Ambiente</v>
          </cell>
          <cell r="L21" t="str">
            <v>Ministerio para la Transición Ecológica y el Reto Demográfico</v>
          </cell>
          <cell r="N21">
            <v>55</v>
          </cell>
          <cell r="P21" t="str">
            <v>04-Resolución Ministerio</v>
          </cell>
        </row>
        <row r="22">
          <cell r="A22">
            <v>18</v>
          </cell>
          <cell r="B22" t="str">
            <v>C04</v>
          </cell>
          <cell r="C22" t="str">
            <v>I03</v>
          </cell>
          <cell r="F22" t="str">
            <v>Actuaciones (9) de restauración de ecosistemas e infraestructura verde (I3)</v>
          </cell>
          <cell r="I22" t="str">
            <v>Departamento de Desarrollo Rural y Medio Ambiente</v>
          </cell>
          <cell r="L22" t="str">
            <v>Ministerio para la Transición Ecológica y el Reto Demográfico</v>
          </cell>
          <cell r="N22">
            <v>171</v>
          </cell>
          <cell r="O22">
            <v>70</v>
          </cell>
          <cell r="P22" t="str">
            <v>03-Conferencia sectorial</v>
          </cell>
        </row>
        <row r="23">
          <cell r="A23">
            <v>19</v>
          </cell>
          <cell r="B23" t="str">
            <v>C04</v>
          </cell>
          <cell r="C23" t="str">
            <v>I03</v>
          </cell>
          <cell r="F23" t="str">
            <v>Recuperación de suelos y zonas afectadas por la minería.</v>
          </cell>
          <cell r="I23" t="str">
            <v>Departamento de Desarrollo Económico y Empresarial</v>
          </cell>
          <cell r="L23" t="str">
            <v>Ministerio para la Transición Ecológica y el Reto Demográfico</v>
          </cell>
          <cell r="N23">
            <v>208</v>
          </cell>
          <cell r="O23">
            <v>217</v>
          </cell>
          <cell r="P23" t="str">
            <v>03-Conferencia sectorial</v>
          </cell>
          <cell r="Q23" t="str">
            <v>El gasto de 23-24 y 25 se ha rellenado con datos de doc 217 previsión presupuestos 2023 . Contacto:Fernando Señas (industria 427934)</v>
          </cell>
        </row>
        <row r="24">
          <cell r="A24">
            <v>20</v>
          </cell>
          <cell r="B24" t="str">
            <v>C04</v>
          </cell>
          <cell r="C24" t="str">
            <v>I04</v>
          </cell>
          <cell r="F24" t="str">
            <v>Actuaciones (5) de gestión forestal sostenible (I4)</v>
          </cell>
          <cell r="I24" t="str">
            <v>Departamento de Desarrollo Rural y Medio Ambiente</v>
          </cell>
          <cell r="L24" t="str">
            <v>Ministerio para la Transición Ecológica y el Reto Demográfico</v>
          </cell>
          <cell r="N24">
            <v>171</v>
          </cell>
          <cell r="O24">
            <v>70</v>
          </cell>
          <cell r="P24" t="str">
            <v>03-Conferencia sectorial</v>
          </cell>
        </row>
        <row r="25">
          <cell r="A25">
            <v>21</v>
          </cell>
          <cell r="B25" t="str">
            <v>C05</v>
          </cell>
          <cell r="C25" t="str">
            <v>I01</v>
          </cell>
          <cell r="F25" t="str">
            <v>Mejora del abastecimiento y reducción de pérdidas en redes de pequeños y medianos municipios.</v>
          </cell>
          <cell r="G25" t="str">
            <v>PG002</v>
          </cell>
          <cell r="H25">
            <v>44636</v>
          </cell>
          <cell r="I25" t="str">
            <v>Departamento de Cohesión Territorial</v>
          </cell>
          <cell r="L25" t="str">
            <v>Ministerio para la Transición Ecológica y el Reto Demográfico</v>
          </cell>
          <cell r="N25">
            <v>70</v>
          </cell>
          <cell r="P25" t="str">
            <v>07-Plan gestión aprobado</v>
          </cell>
        </row>
        <row r="26">
          <cell r="A26">
            <v>22</v>
          </cell>
          <cell r="B26" t="str">
            <v>C05</v>
          </cell>
          <cell r="C26" t="str">
            <v>I02</v>
          </cell>
          <cell r="F26" t="str">
            <v>Adaptación riesgo inundación</v>
          </cell>
          <cell r="I26" t="str">
            <v>Departamento de Desarrollo Rural y Medio Ambiente</v>
          </cell>
          <cell r="L26" t="str">
            <v>Ministerio para la Transición Ecológica y el Reto Demográfico</v>
          </cell>
          <cell r="N26">
            <v>225</v>
          </cell>
          <cell r="P26" t="str">
            <v>03-Conferencia sectorial</v>
          </cell>
          <cell r="Q26" t="str">
            <v>Ya abonado en agosto 2022</v>
          </cell>
        </row>
        <row r="27">
          <cell r="A27">
            <v>23</v>
          </cell>
          <cell r="B27" t="str">
            <v>C05</v>
          </cell>
          <cell r="C27" t="str">
            <v>I03</v>
          </cell>
          <cell r="F27" t="str">
            <v>Digitalización ciclo agua</v>
          </cell>
          <cell r="I27" t="str">
            <v>Departamento de Cohesión Territorial</v>
          </cell>
          <cell r="L27" t="str">
            <v>Ministerio para la Transición Ecológica y el Reto Demográfico</v>
          </cell>
          <cell r="N27">
            <v>225</v>
          </cell>
          <cell r="P27" t="str">
            <v>03-Conferencia sectorial</v>
          </cell>
          <cell r="Q27" t="str">
            <v>Ya abonado en agosto 2022</v>
          </cell>
        </row>
        <row r="28">
          <cell r="A28">
            <v>24</v>
          </cell>
          <cell r="B28" t="str">
            <v>C06</v>
          </cell>
          <cell r="C28" t="str">
            <v>I04</v>
          </cell>
          <cell r="D28" t="str">
            <v>C06.I04.P03.PROVISIONAL.S16</v>
          </cell>
          <cell r="F28" t="str">
            <v>Transporte sostenible</v>
          </cell>
          <cell r="I28" t="str">
            <v>Departamento de Cohesión Territorial</v>
          </cell>
          <cell r="L28" t="str">
            <v>Ministerio de Transportes, Movilidad y Agenda Urbana</v>
          </cell>
          <cell r="N28">
            <v>106</v>
          </cell>
          <cell r="P28" t="str">
            <v>03-Conferencia sectorial</v>
          </cell>
        </row>
        <row r="29">
          <cell r="A29">
            <v>25</v>
          </cell>
          <cell r="B29" t="str">
            <v>C07</v>
          </cell>
          <cell r="C29" t="str">
            <v>I01</v>
          </cell>
          <cell r="F29" t="str">
            <v>Programas de incentivos para la implantación de instalaciones de energías renovables térmicas en diferentes sectores de la economía</v>
          </cell>
          <cell r="G29" t="str">
            <v>PG068</v>
          </cell>
          <cell r="H29">
            <v>44792</v>
          </cell>
          <cell r="I29" t="str">
            <v>Departamento de Desarrollo Económico y Empresarial</v>
          </cell>
          <cell r="J29" t="str">
            <v>Ana</v>
          </cell>
          <cell r="L29" t="str">
            <v>Ministerio para la Transición Ecológica y el Reto Demográfico</v>
          </cell>
          <cell r="M29" t="str">
            <v>Instituto para la Diversificación y Ahorro de la Energía (IDAE)</v>
          </cell>
          <cell r="N29">
            <v>177</v>
          </cell>
          <cell r="P29" t="str">
            <v>07-Plan gestión aprobado</v>
          </cell>
          <cell r="Q29" t="str">
            <v>23/8/22: total gasto en Plan de Gestión 3.426.952 euros (mal sumado)</v>
          </cell>
        </row>
        <row r="30">
          <cell r="A30">
            <v>26</v>
          </cell>
          <cell r="B30" t="str">
            <v>C07</v>
          </cell>
          <cell r="C30" t="str">
            <v>I01</v>
          </cell>
          <cell r="F30" t="str">
            <v>Realización de instalaciones de autoconsumo con fuentes de energía renovable</v>
          </cell>
          <cell r="I30" t="str">
            <v>Departamento de Desarrollo Económico y Empresarial</v>
          </cell>
          <cell r="J30" t="str">
            <v>Ana</v>
          </cell>
          <cell r="L30" t="str">
            <v>Ministerio para la Transición Ecológica y el Reto Demográfico</v>
          </cell>
          <cell r="M30" t="str">
            <v>Instituto para la Diversificación y Ahorro de la Energía (IDAE)</v>
          </cell>
          <cell r="N30">
            <v>228</v>
          </cell>
          <cell r="O30">
            <v>71</v>
          </cell>
          <cell r="P30" t="str">
            <v>08-Convocatoria de subvención/contratación publicada</v>
          </cell>
        </row>
        <row r="31">
          <cell r="A31">
            <v>27</v>
          </cell>
          <cell r="B31" t="str">
            <v>C08</v>
          </cell>
          <cell r="C31" t="str">
            <v>I01</v>
          </cell>
          <cell r="D31" t="str">
            <v>C08.I01.P02.PROVISIONAL.S15</v>
          </cell>
          <cell r="F31" t="str">
            <v>Incorporación de almacenamiento en instalaciones de autoconsumo con fuentes de energía renovables</v>
          </cell>
          <cell r="I31" t="str">
            <v>Departamento de Desarrollo Económico y Empresarial</v>
          </cell>
          <cell r="J31" t="str">
            <v>Ana</v>
          </cell>
          <cell r="L31" t="str">
            <v>Ministerio para la Transición Ecológica y el Reto Demográfico</v>
          </cell>
          <cell r="M31" t="str">
            <v>Instituto para la Diversificación y Ahorro de la Energía (IDAE)</v>
          </cell>
          <cell r="N31">
            <v>228</v>
          </cell>
          <cell r="O31">
            <v>71</v>
          </cell>
          <cell r="P31" t="str">
            <v>08-Convocatoria de subvención/contratación publicada</v>
          </cell>
        </row>
        <row r="32">
          <cell r="A32">
            <v>28</v>
          </cell>
          <cell r="B32" t="str">
            <v>C11</v>
          </cell>
          <cell r="C32" t="str">
            <v>I02</v>
          </cell>
          <cell r="D32" t="str">
            <v>C11.I02.P01.PROVISIONAL.S11</v>
          </cell>
          <cell r="E32" t="str">
            <v>A</v>
          </cell>
          <cell r="F32" t="str">
            <v>Justicia 2030/ Proyecto 0. Infraestructuras digitales</v>
          </cell>
          <cell r="G32" t="str">
            <v>PG061</v>
          </cell>
          <cell r="H32">
            <v>44747</v>
          </cell>
          <cell r="I32" t="str">
            <v>Departamento de Políticas Migratorias y Justicia</v>
          </cell>
          <cell r="J32" t="str">
            <v xml:space="preserve">Inma </v>
          </cell>
          <cell r="L32" t="str">
            <v>Ministerio de Justicia</v>
          </cell>
          <cell r="N32">
            <v>143</v>
          </cell>
          <cell r="O32" t="str">
            <v>39, 74, 81</v>
          </cell>
          <cell r="P32" t="str">
            <v>07-Plan gestión aprobado</v>
          </cell>
          <cell r="Q32" t="str">
            <v>Hasta abril 2022 se ha ejecutado gasto por importe de 433.099,25 € anterior a la aprobación del Plan de Gestión (p.6 del Plan)</v>
          </cell>
        </row>
        <row r="33">
          <cell r="A33">
            <v>29</v>
          </cell>
          <cell r="B33" t="str">
            <v>C11</v>
          </cell>
          <cell r="C33" t="str">
            <v>I02</v>
          </cell>
          <cell r="D33" t="str">
            <v>C11.I02.P01.PROVISIONAL.S11</v>
          </cell>
          <cell r="E33" t="str">
            <v>A</v>
          </cell>
          <cell r="F33" t="str">
            <v>Justicia 2030/ Proyecto 1. Interoperabilidad. Apartado 1.A.INTEROPERATIVIDAD</v>
          </cell>
          <cell r="G33" t="str">
            <v>PG062</v>
          </cell>
          <cell r="H33">
            <v>44771</v>
          </cell>
          <cell r="I33" t="str">
            <v>Departamento de Políticas Migratorias y Justicia</v>
          </cell>
          <cell r="J33" t="str">
            <v xml:space="preserve">Inma </v>
          </cell>
          <cell r="L33" t="str">
            <v>Ministerio de Justicia</v>
          </cell>
          <cell r="N33">
            <v>143</v>
          </cell>
          <cell r="O33" t="str">
            <v>39, 74, 81</v>
          </cell>
          <cell r="P33" t="str">
            <v>04-Resolución Ministerio</v>
          </cell>
          <cell r="Q33" t="str">
            <v>08/08/2022: aprobado el plan de gestión. En SAP está creado pero aún no programado nada.</v>
          </cell>
        </row>
        <row r="34">
          <cell r="A34">
            <v>30</v>
          </cell>
          <cell r="B34" t="str">
            <v>C11</v>
          </cell>
          <cell r="C34" t="str">
            <v>I02</v>
          </cell>
          <cell r="D34" t="str">
            <v>C11.I02.P01.PROVISIONAL.S11</v>
          </cell>
          <cell r="E34" t="str">
            <v>A</v>
          </cell>
          <cell r="F34" t="str">
            <v>Justicia 2030/ Proyecto 1. Interoperabilidad. Apartado 1.B.OPTIMIZACIÓN DE SISTEMAS</v>
          </cell>
          <cell r="I34" t="str">
            <v>Departamento de Políticas Migratorias y Justicia</v>
          </cell>
          <cell r="J34" t="str">
            <v xml:space="preserve">Inma </v>
          </cell>
          <cell r="L34" t="str">
            <v>Ministerio de Justicia</v>
          </cell>
          <cell r="N34">
            <v>187</v>
          </cell>
          <cell r="O34" t="str">
            <v>39, 74, 81, 143</v>
          </cell>
          <cell r="P34" t="str">
            <v>04-Resolución Ministerio</v>
          </cell>
        </row>
        <row r="35">
          <cell r="A35">
            <v>31</v>
          </cell>
          <cell r="B35" t="str">
            <v>C11</v>
          </cell>
          <cell r="C35" t="str">
            <v>I02</v>
          </cell>
          <cell r="D35" t="str">
            <v>C11.I02.P01.PROVISIONAL.S11</v>
          </cell>
          <cell r="E35" t="str">
            <v>A</v>
          </cell>
          <cell r="F35" t="str">
            <v>Justicia 2030/ Proyecto 2. Justicia orientada y basada en datos.</v>
          </cell>
          <cell r="G35" t="str">
            <v>PG058</v>
          </cell>
          <cell r="H35">
            <v>44748</v>
          </cell>
          <cell r="I35" t="str">
            <v>Departamento de Políticas Migratorias y Justicia</v>
          </cell>
          <cell r="J35" t="str">
            <v xml:space="preserve">Inma </v>
          </cell>
          <cell r="L35" t="str">
            <v>Ministerio de Justicia</v>
          </cell>
          <cell r="N35">
            <v>143</v>
          </cell>
          <cell r="O35" t="str">
            <v>39, 74, 81</v>
          </cell>
          <cell r="P35" t="str">
            <v>07-Plan gestión aprobado</v>
          </cell>
          <cell r="Q35" t="str">
            <v>21/07/2022: Todavía pendiente de finalizar el expediente (Extr@) aunque hay ya propuesta de resolución.</v>
          </cell>
        </row>
        <row r="36">
          <cell r="A36">
            <v>32</v>
          </cell>
          <cell r="B36" t="str">
            <v>C11</v>
          </cell>
          <cell r="C36" t="str">
            <v>I02</v>
          </cell>
          <cell r="D36" t="str">
            <v>C11.I02.P01.PROVISIONAL.S11</v>
          </cell>
          <cell r="E36" t="str">
            <v>A</v>
          </cell>
          <cell r="F36" t="str">
            <v>Justicia 2030/ Proyecto 4. Ciberseguridad.</v>
          </cell>
          <cell r="I36" t="str">
            <v>Departamento de Políticas Migratorias y Justicia</v>
          </cell>
          <cell r="J36" t="str">
            <v xml:space="preserve">Inma </v>
          </cell>
          <cell r="L36" t="str">
            <v>Ministerio de Justicia</v>
          </cell>
          <cell r="N36">
            <v>187</v>
          </cell>
          <cell r="O36" t="str">
            <v>39, 74, 81, 143</v>
          </cell>
          <cell r="P36" t="str">
            <v>03-Conferencia sectorial</v>
          </cell>
        </row>
        <row r="37">
          <cell r="A37">
            <v>33</v>
          </cell>
          <cell r="B37" t="str">
            <v>C11</v>
          </cell>
          <cell r="C37" t="str">
            <v>I02</v>
          </cell>
          <cell r="D37" t="str">
            <v>C11.I02.P01.PROVISIONAL.S11</v>
          </cell>
          <cell r="E37" t="str">
            <v>A</v>
          </cell>
          <cell r="F37" t="str">
            <v>Justicia 2030/ Proyecto 6. Inmediación digital.</v>
          </cell>
          <cell r="I37" t="str">
            <v>Departamento de Políticas Migratorias y Justicia</v>
          </cell>
          <cell r="J37" t="str">
            <v xml:space="preserve">Inma </v>
          </cell>
          <cell r="L37" t="str">
            <v>Ministerio de Justicia</v>
          </cell>
          <cell r="N37">
            <v>187</v>
          </cell>
          <cell r="O37" t="str">
            <v>39, 74, 81, 143</v>
          </cell>
          <cell r="P37" t="str">
            <v>03-Conferencia sectorial</v>
          </cell>
        </row>
        <row r="38">
          <cell r="A38">
            <v>34</v>
          </cell>
          <cell r="B38" t="str">
            <v>C11</v>
          </cell>
          <cell r="C38" t="str">
            <v>I02</v>
          </cell>
          <cell r="D38" t="str">
            <v>C11.I02.P01.PROVISIONAL.S11</v>
          </cell>
          <cell r="E38" t="str">
            <v>A</v>
          </cell>
          <cell r="F38" t="str">
            <v>Justicia 2030/ Proyecto 7. Textualización.</v>
          </cell>
          <cell r="I38" t="str">
            <v>Departamento de Políticas Migratorias y Justicia</v>
          </cell>
          <cell r="J38" t="str">
            <v xml:space="preserve">Inma </v>
          </cell>
          <cell r="L38" t="str">
            <v>Ministerio de Justicia</v>
          </cell>
          <cell r="N38">
            <v>187</v>
          </cell>
          <cell r="O38" t="str">
            <v>39, 74, 81, 143</v>
          </cell>
          <cell r="P38" t="str">
            <v>03-Conferencia sectorial</v>
          </cell>
        </row>
        <row r="39">
          <cell r="A39">
            <v>35</v>
          </cell>
          <cell r="B39" t="str">
            <v>C11</v>
          </cell>
          <cell r="C39" t="str">
            <v>I02</v>
          </cell>
          <cell r="D39" t="str">
            <v>C11.I02.P01.PROVISIONAL.S11</v>
          </cell>
          <cell r="E39" t="str">
            <v>A</v>
          </cell>
          <cell r="F39" t="str">
            <v>Justicia 2030/ Proyecto 8. MASC.</v>
          </cell>
          <cell r="G39" t="str">
            <v>PG070</v>
          </cell>
          <cell r="H39">
            <v>44818</v>
          </cell>
          <cell r="I39" t="str">
            <v>Departamento de Políticas Migratorias y Justicia</v>
          </cell>
          <cell r="J39" t="str">
            <v xml:space="preserve">Inma </v>
          </cell>
          <cell r="L39" t="str">
            <v>Ministerio de Justicia</v>
          </cell>
          <cell r="N39">
            <v>187</v>
          </cell>
          <cell r="O39" t="str">
            <v>39, 74, 81, 143</v>
          </cell>
          <cell r="P39" t="str">
            <v>07-Plan gestión aprobado</v>
          </cell>
        </row>
        <row r="40">
          <cell r="A40">
            <v>36</v>
          </cell>
          <cell r="B40" t="str">
            <v>C11</v>
          </cell>
          <cell r="C40" t="str">
            <v>I02</v>
          </cell>
          <cell r="D40" t="str">
            <v>C11.I02.P01.PROVISIONAL.S11</v>
          </cell>
          <cell r="E40" t="str">
            <v>A</v>
          </cell>
          <cell r="F40" t="str">
            <v>Justicia 2030/ Proyecto 9. Registro Civil.</v>
          </cell>
          <cell r="I40" t="str">
            <v>Departamento de Políticas Migratorias y Justicia</v>
          </cell>
          <cell r="J40" t="str">
            <v xml:space="preserve">Inma </v>
          </cell>
          <cell r="L40" t="str">
            <v>Ministerio de Justicia</v>
          </cell>
          <cell r="N40">
            <v>187</v>
          </cell>
          <cell r="O40" t="str">
            <v>39, 74, 81, 143</v>
          </cell>
          <cell r="P40" t="str">
            <v>03-Conferencia sectorial</v>
          </cell>
        </row>
        <row r="41">
          <cell r="A41">
            <v>37</v>
          </cell>
          <cell r="B41" t="str">
            <v>C11</v>
          </cell>
          <cell r="C41" t="str">
            <v>I03</v>
          </cell>
          <cell r="F41" t="str">
            <v>C11.I03-2.Transformación digital y modernización de las AAPP de las CCAA: Servicio infraestructuras. Evolución hacia una cloud privada sostenible</v>
          </cell>
          <cell r="G41" t="str">
            <v>PG071</v>
          </cell>
          <cell r="H41">
            <v>44829</v>
          </cell>
          <cell r="I41" t="str">
            <v>Departamento de Universidad, Innovación y Transformación Digital</v>
          </cell>
          <cell r="J41" t="str">
            <v>Nicolás</v>
          </cell>
          <cell r="L41" t="str">
            <v>Ministerio de Política Territorial y Función Pública</v>
          </cell>
          <cell r="N41" t="str">
            <v>215, 216</v>
          </cell>
          <cell r="O41" t="str">
            <v>67,64, 141</v>
          </cell>
          <cell r="P41" t="str">
            <v>07-Plan gestión aprobado</v>
          </cell>
        </row>
        <row r="42">
          <cell r="A42">
            <v>38</v>
          </cell>
          <cell r="B42" t="str">
            <v>C11</v>
          </cell>
          <cell r="C42" t="str">
            <v>I03</v>
          </cell>
          <cell r="F42" t="str">
            <v>C11.I03-4.Transformación digital y modernización de las AAPP de las CCAA: Salud</v>
          </cell>
          <cell r="I42" t="str">
            <v>Departamento de Salud</v>
          </cell>
          <cell r="L42" t="str">
            <v>Ministerio de Política Territorial y Función Pública</v>
          </cell>
          <cell r="N42" t="str">
            <v>215, 216</v>
          </cell>
          <cell r="O42" t="str">
            <v>67,64, 141</v>
          </cell>
          <cell r="P42" t="str">
            <v>03-Conferencia sectorial</v>
          </cell>
        </row>
        <row r="43">
          <cell r="A43">
            <v>39</v>
          </cell>
          <cell r="B43" t="str">
            <v>C11</v>
          </cell>
          <cell r="C43" t="str">
            <v>I03</v>
          </cell>
          <cell r="F43" t="str">
            <v>Transformación digital y modernización de las AAPP de las CCAA (1): DATUPNA</v>
          </cell>
          <cell r="G43" t="str">
            <v>PG065</v>
          </cell>
          <cell r="H43">
            <v>44817</v>
          </cell>
          <cell r="I43" t="str">
            <v>Departamento de Universidad, Innovación y Transformación Digital</v>
          </cell>
          <cell r="J43" t="str">
            <v>Nicolás</v>
          </cell>
          <cell r="K43" t="str">
            <v>Mikel Rey Legarreta</v>
          </cell>
          <cell r="L43" t="str">
            <v>Ministerio de Política Territorial y Función Pública</v>
          </cell>
          <cell r="N43" t="str">
            <v>215, 216</v>
          </cell>
          <cell r="O43" t="str">
            <v>67,64, 141</v>
          </cell>
          <cell r="P43" t="str">
            <v>07-Plan gestión aprobado</v>
          </cell>
          <cell r="Q43" t="str">
            <v>oscar: 06/04/2022: cambiado de Presidencia a Universidades, DGTD. Tiene 6 líneas estratégicas y puede que lo desarrollen 3 departamentos</v>
          </cell>
        </row>
        <row r="44">
          <cell r="A44">
            <v>40</v>
          </cell>
          <cell r="B44" t="str">
            <v>C11</v>
          </cell>
          <cell r="C44" t="str">
            <v>I03</v>
          </cell>
          <cell r="F44" t="str">
            <v>Transformación digital y modernización de las AAPP de las CCAA (3): Servicio de avance digital</v>
          </cell>
          <cell r="G44" t="str">
            <v>PG066</v>
          </cell>
          <cell r="H44">
            <v>44817</v>
          </cell>
          <cell r="I44" t="str">
            <v>Departamento de Universidad, Innovación y Transformación Digital</v>
          </cell>
          <cell r="J44" t="str">
            <v>Nicolás</v>
          </cell>
          <cell r="L44" t="str">
            <v>Ministerio de Política Territorial y Función Pública</v>
          </cell>
          <cell r="N44" t="str">
            <v>215, 216</v>
          </cell>
          <cell r="O44" t="str">
            <v>67,64, 141</v>
          </cell>
          <cell r="P44" t="str">
            <v>07-Plan gestión aprobado</v>
          </cell>
        </row>
        <row r="45">
          <cell r="A45">
            <v>41</v>
          </cell>
          <cell r="B45" t="str">
            <v>C12</v>
          </cell>
          <cell r="C45" t="str">
            <v>I03</v>
          </cell>
          <cell r="F45" t="str">
            <v>Gestión de residuos domésticos: medidas de prevención, minimización, separación, reutilización y reciclado.</v>
          </cell>
          <cell r="G45" t="str">
            <v>PG008</v>
          </cell>
          <cell r="H45">
            <v>44617</v>
          </cell>
          <cell r="I45" t="str">
            <v>Departamento de Desarrollo Rural y Medio Ambiente</v>
          </cell>
          <cell r="L45" t="str">
            <v>Ministerio para la Transición Ecológica y el Reto Demográfico</v>
          </cell>
          <cell r="N45">
            <v>226</v>
          </cell>
          <cell r="O45" t="str">
            <v>35 (residuos),117</v>
          </cell>
          <cell r="P45" t="str">
            <v>07-Plan gestión aprobado</v>
          </cell>
          <cell r="Q45" t="str">
            <v>24-10-2022: Con informe de Presupuestos se modificación presupuestación gto/ing</v>
          </cell>
        </row>
        <row r="46">
          <cell r="A46">
            <v>42</v>
          </cell>
          <cell r="B46" t="str">
            <v>C13</v>
          </cell>
          <cell r="C46" t="str">
            <v>I04</v>
          </cell>
          <cell r="F46" t="str">
            <v>Programa de modernización del Comercio: Fondo Tecnológico.</v>
          </cell>
          <cell r="G46" t="str">
            <v>PG067</v>
          </cell>
          <cell r="H46" t="str">
            <v xml:space="preserve">    16/08/2022</v>
          </cell>
          <cell r="I46" t="str">
            <v>Departamento de Desarrollo Económico y Empresarial</v>
          </cell>
          <cell r="J46" t="str">
            <v>Ana</v>
          </cell>
          <cell r="K46" t="str">
            <v>Margarita Cueli</v>
          </cell>
          <cell r="L46" t="str">
            <v>Ministerio de Industria, Comercio y Turismo</v>
          </cell>
          <cell r="N46">
            <v>196</v>
          </cell>
          <cell r="P46" t="str">
            <v>07-Plan gestión aprobado</v>
          </cell>
        </row>
        <row r="47">
          <cell r="A47">
            <v>43</v>
          </cell>
          <cell r="B47" t="str">
            <v>C14</v>
          </cell>
          <cell r="C47" t="str">
            <v>I01</v>
          </cell>
          <cell r="F47" t="str">
            <v>5 Planes de sostenibilidad turística en destino: Tierra Estella, Zona Media, Comarca de Sangüesa / Zangoza y Prepirineo, Pirineo y Baztán Bidasoa</v>
          </cell>
          <cell r="I47" t="str">
            <v>Departamento de Desarrollo Económico y Empresarial</v>
          </cell>
          <cell r="J47" t="str">
            <v>Ana</v>
          </cell>
          <cell r="L47" t="str">
            <v>Ministerio de Industria, Comercio y Turismo</v>
          </cell>
          <cell r="N47" t="str">
            <v>218, 219</v>
          </cell>
          <cell r="P47" t="str">
            <v>01-Documento Informativo</v>
          </cell>
          <cell r="Q47" t="str">
            <v>4.740.000 euros cada uno de los 5 destinos</v>
          </cell>
        </row>
        <row r="48">
          <cell r="A48">
            <v>44</v>
          </cell>
          <cell r="B48" t="str">
            <v>C14</v>
          </cell>
          <cell r="C48" t="str">
            <v>I01</v>
          </cell>
          <cell r="F48" t="str">
            <v>Actuaciones de cohesión de destino (ACD) "Navarra rural"</v>
          </cell>
          <cell r="G48" t="str">
            <v>PG055</v>
          </cell>
          <cell r="H48">
            <v>44736</v>
          </cell>
          <cell r="I48" t="str">
            <v>Departamento de Desarrollo Económico y Empresarial</v>
          </cell>
          <cell r="J48" t="str">
            <v>Ana</v>
          </cell>
          <cell r="L48" t="str">
            <v>Ministerio de Industria, Comercio y Turismo</v>
          </cell>
          <cell r="N48">
            <v>220</v>
          </cell>
          <cell r="O48" t="str">
            <v>99, 161</v>
          </cell>
          <cell r="P48" t="str">
            <v>07-Plan gestión aprobado</v>
          </cell>
        </row>
        <row r="49">
          <cell r="A49">
            <v>45</v>
          </cell>
          <cell r="B49" t="str">
            <v>C14</v>
          </cell>
          <cell r="C49" t="str">
            <v>I01</v>
          </cell>
          <cell r="F49" t="str">
            <v>Plan de sostenibilidad turística en destino "Pamplona SF365"</v>
          </cell>
          <cell r="G49" t="str">
            <v>PG010</v>
          </cell>
          <cell r="H49">
            <v>44676</v>
          </cell>
          <cell r="I49" t="str">
            <v>Departamento de Desarrollo Económico y Empresarial</v>
          </cell>
          <cell r="J49" t="str">
            <v>Ana</v>
          </cell>
          <cell r="L49" t="str">
            <v>Ministerio de Industria, Comercio y Turismo</v>
          </cell>
          <cell r="N49">
            <v>220</v>
          </cell>
          <cell r="O49" t="str">
            <v>99, 161</v>
          </cell>
          <cell r="P49" t="str">
            <v>07-Plan gestión aprobado</v>
          </cell>
        </row>
        <row r="50">
          <cell r="A50">
            <v>46</v>
          </cell>
          <cell r="B50" t="str">
            <v>C14</v>
          </cell>
          <cell r="C50" t="str">
            <v>I01</v>
          </cell>
          <cell r="F50" t="str">
            <v>Plan de sostenibilidad turística en destino "Ribera de Navarra"</v>
          </cell>
          <cell r="G50" t="str">
            <v>PG011</v>
          </cell>
          <cell r="H50">
            <v>44676</v>
          </cell>
          <cell r="I50" t="str">
            <v>Departamento de Desarrollo Económico y Empresarial</v>
          </cell>
          <cell r="J50" t="str">
            <v>Ana</v>
          </cell>
          <cell r="L50" t="str">
            <v>Ministerio de Industria, Comercio y Turismo</v>
          </cell>
          <cell r="N50">
            <v>220</v>
          </cell>
          <cell r="O50" t="str">
            <v>99, 161</v>
          </cell>
          <cell r="P50" t="str">
            <v>07-Plan gestión aprobado</v>
          </cell>
        </row>
        <row r="51">
          <cell r="A51">
            <v>47</v>
          </cell>
          <cell r="B51" t="str">
            <v>C14</v>
          </cell>
          <cell r="C51" t="str">
            <v>I01</v>
          </cell>
          <cell r="F51" t="str">
            <v>Plan Nacional de Sostenibilidad Turística en Destinos Xacobeo 2021</v>
          </cell>
          <cell r="I51" t="str">
            <v>Departamento de Desarrollo Económico y Empresarial</v>
          </cell>
          <cell r="J51" t="str">
            <v>Ana</v>
          </cell>
          <cell r="K51" t="str">
            <v>Alberto Ecay Pagoto</v>
          </cell>
          <cell r="L51" t="str">
            <v>Ministerio de Industria, Comercio y Turismo</v>
          </cell>
          <cell r="N51">
            <v>180</v>
          </cell>
          <cell r="P51" t="str">
            <v>05-Real Decreto para convocatoria de subvenciones</v>
          </cell>
        </row>
        <row r="52">
          <cell r="A52">
            <v>48</v>
          </cell>
          <cell r="B52" t="str">
            <v>C14</v>
          </cell>
          <cell r="C52" t="str">
            <v>I04</v>
          </cell>
          <cell r="F52" t="str">
            <v>Proyectos de eficiencia energética y economía circular de empresas turísticas.</v>
          </cell>
          <cell r="G52" t="str">
            <v>PG072</v>
          </cell>
          <cell r="H52">
            <v>44831</v>
          </cell>
          <cell r="I52" t="str">
            <v>Departamento de Desarrollo Económico y Empresarial</v>
          </cell>
          <cell r="J52" t="str">
            <v>Ana</v>
          </cell>
          <cell r="K52" t="str">
            <v>Alberto Ecay Pagoto</v>
          </cell>
          <cell r="L52" t="str">
            <v>Ministerio de Industria, Comercio y Turismo</v>
          </cell>
          <cell r="N52">
            <v>198</v>
          </cell>
          <cell r="O52" t="str">
            <v>179, 198, 199, 200, 201,217</v>
          </cell>
          <cell r="P52" t="str">
            <v>07-Plan gestión aprobado</v>
          </cell>
        </row>
        <row r="53">
          <cell r="A53">
            <v>49</v>
          </cell>
          <cell r="B53" t="str">
            <v>C14</v>
          </cell>
          <cell r="C53" t="str">
            <v>I04</v>
          </cell>
          <cell r="F53" t="str">
            <v>Proyectos sostenibles de mantenimiento y rehabilitación del patrimonio histórico con uso turístico.</v>
          </cell>
          <cell r="I53" t="str">
            <v>Departamento de Cultura y Deporte</v>
          </cell>
          <cell r="J53" t="str">
            <v>Ana</v>
          </cell>
          <cell r="K53" t="str">
            <v>Alberto Ecay Pagoto</v>
          </cell>
          <cell r="L53" t="str">
            <v>Ministerio de Industria, Comercio y Turismo</v>
          </cell>
          <cell r="N53">
            <v>181</v>
          </cell>
          <cell r="P53" t="str">
            <v>05-Real Decreto para convocatoria de subvenciones</v>
          </cell>
          <cell r="Q53" t="str">
            <v>Lo hace Cultuna, no D.Económico 27-10-22</v>
          </cell>
        </row>
        <row r="54">
          <cell r="A54">
            <v>50</v>
          </cell>
          <cell r="B54" t="str">
            <v>C15</v>
          </cell>
          <cell r="C54" t="str">
            <v>I02</v>
          </cell>
          <cell r="D54" t="str">
            <v>C15.I02.P01.PROVISIONAL.S15</v>
          </cell>
          <cell r="F54" t="str">
            <v>Programa UNICO- Conectividad de nueva generación en Centros Públicos de Referencia.</v>
          </cell>
          <cell r="G54" t="str">
            <v>PG051</v>
          </cell>
          <cell r="H54">
            <v>44725</v>
          </cell>
          <cell r="I54" t="str">
            <v>Departamento de Universidad, Innovación y Transformación Digital</v>
          </cell>
          <cell r="J54" t="str">
            <v>Nicolás</v>
          </cell>
          <cell r="L54" t="str">
            <v>Ministerio de Asuntos Económicos y Transformación Digital</v>
          </cell>
          <cell r="N54">
            <v>148</v>
          </cell>
          <cell r="O54" t="str">
            <v>129, 108</v>
          </cell>
          <cell r="P54" t="str">
            <v>07-Plan gestión aprobado</v>
          </cell>
        </row>
        <row r="55">
          <cell r="A55">
            <v>51</v>
          </cell>
          <cell r="B55" t="str">
            <v>C15</v>
          </cell>
          <cell r="C55" t="str">
            <v>I02</v>
          </cell>
          <cell r="D55" t="str">
            <v>C15.I02.P01.PROVISIONAL.S34</v>
          </cell>
          <cell r="F55" t="str">
            <v>Programa UNICO-Industria y empresas (polígonos)</v>
          </cell>
          <cell r="G55" t="str">
            <v>PG064</v>
          </cell>
          <cell r="H55">
            <v>44782</v>
          </cell>
          <cell r="I55" t="str">
            <v>Departamento de Desarrollo Económico y Empresarial</v>
          </cell>
          <cell r="J55" t="str">
            <v>Ana</v>
          </cell>
          <cell r="K55" t="str">
            <v>Servicio Fomento Industria</v>
          </cell>
          <cell r="L55" t="str">
            <v>Ministerio de Asuntos Económicos y Transformación Digital</v>
          </cell>
          <cell r="N55">
            <v>145</v>
          </cell>
          <cell r="O55">
            <v>144.108</v>
          </cell>
          <cell r="P55" t="str">
            <v>07-Plan gestión aprobado</v>
          </cell>
        </row>
        <row r="56">
          <cell r="A56">
            <v>52</v>
          </cell>
          <cell r="B56" t="str">
            <v>C15</v>
          </cell>
          <cell r="C56" t="str">
            <v>I03</v>
          </cell>
          <cell r="D56" t="str">
            <v>C15.I03.P01.PROVISIONAL.S15</v>
          </cell>
          <cell r="F56" t="str">
            <v>Programa UNICO-Bono Social</v>
          </cell>
          <cell r="G56" t="str">
            <v>PG075</v>
          </cell>
          <cell r="H56">
            <v>44858</v>
          </cell>
          <cell r="I56" t="str">
            <v>Departamento de Universidad, Innovación y Transformación Digital</v>
          </cell>
          <cell r="J56" t="str">
            <v>Nicolás</v>
          </cell>
          <cell r="L56" t="str">
            <v>Ministerio de Asuntos Económicos y Transformación Digital</v>
          </cell>
          <cell r="N56">
            <v>146</v>
          </cell>
          <cell r="O56" t="str">
            <v>131, 108, 221</v>
          </cell>
          <cell r="P56" t="str">
            <v>07-Plan gestión aprobado</v>
          </cell>
        </row>
        <row r="57">
          <cell r="A57">
            <v>53</v>
          </cell>
          <cell r="B57" t="str">
            <v>C15</v>
          </cell>
          <cell r="C57" t="str">
            <v>I04</v>
          </cell>
          <cell r="D57" t="str">
            <v>C15.I04.P01.PROVISIONAL.S15</v>
          </cell>
          <cell r="F57" t="str">
            <v>Programa UNICO-Edificios (actuaciones mejora de las infraestructuras de telecomunicaciones)</v>
          </cell>
          <cell r="I57" t="str">
            <v>Departamento de Universidad, Innovación y Transformación Digital</v>
          </cell>
          <cell r="J57" t="str">
            <v>Nicolás</v>
          </cell>
          <cell r="L57" t="str">
            <v>Ministerio de Asuntos Económicos y Transformación Digital</v>
          </cell>
          <cell r="N57">
            <v>147</v>
          </cell>
          <cell r="O57" t="str">
            <v>132, 108</v>
          </cell>
          <cell r="P57" t="str">
            <v>04-Resolución Ministerio</v>
          </cell>
          <cell r="Q57" t="str">
            <v>Ana Martínez comenta que igual en 2023 lo hace DG Telecomunicaciones o Vivienda. 26-10-22</v>
          </cell>
        </row>
        <row r="58">
          <cell r="A58">
            <v>54</v>
          </cell>
          <cell r="B58" t="str">
            <v>C17</v>
          </cell>
          <cell r="C58" t="str">
            <v>I01</v>
          </cell>
          <cell r="F58" t="str">
            <v>Plan Complementario Energía e Hidrógeno Renovable.</v>
          </cell>
          <cell r="G58" t="str">
            <v>PG049</v>
          </cell>
          <cell r="H58">
            <v>44719</v>
          </cell>
          <cell r="I58" t="str">
            <v>Departamento de Universidad, Innovación y Transformación Digital</v>
          </cell>
          <cell r="J58" t="str">
            <v>Nicolás</v>
          </cell>
          <cell r="L58" t="str">
            <v>Ministerio de Ciencia e Innovación</v>
          </cell>
          <cell r="N58">
            <v>195</v>
          </cell>
          <cell r="O58" t="str">
            <v>116, 133</v>
          </cell>
          <cell r="P58" t="str">
            <v>07-Plan gestión aprobado</v>
          </cell>
        </row>
        <row r="59">
          <cell r="A59">
            <v>55</v>
          </cell>
          <cell r="B59" t="str">
            <v>C17</v>
          </cell>
          <cell r="C59" t="str">
            <v>I01</v>
          </cell>
          <cell r="F59" t="str">
            <v>Planes Complementarios con las Comunidades Autónomas de I+D+I .
Programa: "AGROALIMENTACIÓN" en Navarra</v>
          </cell>
          <cell r="G59" t="str">
            <v>PG077</v>
          </cell>
          <cell r="H59">
            <v>44860</v>
          </cell>
          <cell r="I59" t="str">
            <v>Departamento de Universidad, Innovación y Transformación Digital</v>
          </cell>
          <cell r="J59" t="str">
            <v>Nicolás</v>
          </cell>
          <cell r="L59" t="str">
            <v>Ministerio de Ciencia e Innovación</v>
          </cell>
          <cell r="N59">
            <v>188</v>
          </cell>
          <cell r="O59">
            <v>217</v>
          </cell>
          <cell r="P59" t="str">
            <v>07-Plan gestión aprobado</v>
          </cell>
        </row>
        <row r="60">
          <cell r="A60">
            <v>56</v>
          </cell>
          <cell r="B60" t="str">
            <v>C18</v>
          </cell>
          <cell r="C60" t="str">
            <v>I01</v>
          </cell>
          <cell r="D60" t="str">
            <v>C18.I01.P01.SANIDAD.P1.S16</v>
          </cell>
          <cell r="F60" t="str">
            <v>Inversión en Equipos de Alta Tecnología (INVEAT)</v>
          </cell>
          <cell r="G60" t="str">
            <v>PG005</v>
          </cell>
          <cell r="H60">
            <v>44622</v>
          </cell>
          <cell r="I60" t="str">
            <v>Departamento de Salud</v>
          </cell>
          <cell r="L60" t="str">
            <v>Ministerio de Sanidad</v>
          </cell>
          <cell r="N60">
            <v>185</v>
          </cell>
          <cell r="O60" t="str">
            <v>72 y 95</v>
          </cell>
          <cell r="P60" t="str">
            <v>07-Plan gestión aprobado</v>
          </cell>
        </row>
        <row r="61">
          <cell r="A61">
            <v>57</v>
          </cell>
          <cell r="B61" t="str">
            <v>C18</v>
          </cell>
          <cell r="C61" t="str">
            <v>I02</v>
          </cell>
          <cell r="D61" t="str">
            <v>C18.I02.P03.PROVISIONAL.S15</v>
          </cell>
          <cell r="F61" t="str">
            <v>Campaña de información y sensibilización para el programa poblacional de detección precoz de cáncer de cuello de útero de Navarra (PDPCCU)</v>
          </cell>
          <cell r="G61" t="str">
            <v>PG076</v>
          </cell>
          <cell r="H61">
            <v>44859</v>
          </cell>
          <cell r="I61" t="str">
            <v>Departamento de Salud</v>
          </cell>
          <cell r="K61" t="str">
            <v>Miguel Garatea Crelgo (ISPL)</v>
          </cell>
          <cell r="L61" t="str">
            <v>Ministerio de Sanidad</v>
          </cell>
          <cell r="N61">
            <v>190</v>
          </cell>
          <cell r="O61">
            <v>164</v>
          </cell>
          <cell r="P61" t="str">
            <v>03-Conferencia sectorial</v>
          </cell>
        </row>
        <row r="62">
          <cell r="A62">
            <v>58</v>
          </cell>
          <cell r="B62" t="str">
            <v>C18</v>
          </cell>
          <cell r="C62" t="str">
            <v>I02</v>
          </cell>
          <cell r="F62" t="str">
            <v>Garantizar a los pacientes con cáncer y sus familiares una adecuada prevención, asistencia y seguimiento en cualquiera de las fases de la enfermedad independientemente del lugar de residencia del mismo (Cáncer Colorrectal)</v>
          </cell>
          <cell r="I62" t="str">
            <v>Departamento de Salud</v>
          </cell>
          <cell r="K62" t="str">
            <v>Miguel Garatea Crelgo (ISPL)</v>
          </cell>
          <cell r="L62" t="str">
            <v>Ministerio de Sanidad</v>
          </cell>
          <cell r="N62">
            <v>190</v>
          </cell>
          <cell r="O62">
            <v>164</v>
          </cell>
          <cell r="P62" t="str">
            <v>03-Conferencia sectorial</v>
          </cell>
        </row>
        <row r="63">
          <cell r="A63">
            <v>59</v>
          </cell>
          <cell r="B63" t="str">
            <v>C18</v>
          </cell>
          <cell r="C63" t="str">
            <v>I03</v>
          </cell>
          <cell r="D63" t="str">
            <v>C18.I03.P02.PROVISIONAL.S15</v>
          </cell>
          <cell r="F63" t="str">
            <v>Sistema de información de la Red de vigilancia en salud pública (redes de vigilancia Argos, Inmunis y de cancer)</v>
          </cell>
          <cell r="I63" t="str">
            <v>Departamento de Salud</v>
          </cell>
          <cell r="K63" t="str">
            <v>Miguel Garatea Crelgo (ISPL)</v>
          </cell>
          <cell r="L63" t="str">
            <v>Ministerio de Sanidad</v>
          </cell>
          <cell r="N63">
            <v>148</v>
          </cell>
          <cell r="O63">
            <v>217</v>
          </cell>
          <cell r="P63" t="str">
            <v>03-Conferencia sectorial</v>
          </cell>
          <cell r="Q63" t="str">
            <v>Ingresos  22 y gastos 23 introducidos con los datos de 217 previsión presupuestos</v>
          </cell>
        </row>
        <row r="64">
          <cell r="A64">
            <v>60</v>
          </cell>
          <cell r="B64" t="str">
            <v>C18</v>
          </cell>
          <cell r="C64" t="str">
            <v>I04</v>
          </cell>
          <cell r="D64" t="str">
            <v>C18.I04.P02.PROVISIONAL.S15</v>
          </cell>
          <cell r="F64" t="str">
            <v>Formación de profesionales sanitarios en el ámbito de los planes de formación continuada</v>
          </cell>
          <cell r="I64" t="str">
            <v>Departamento de Salud</v>
          </cell>
          <cell r="L64" t="str">
            <v>Ministerio de Sanidad</v>
          </cell>
          <cell r="N64" t="str">
            <v>183 y 184</v>
          </cell>
          <cell r="O64">
            <v>164</v>
          </cell>
          <cell r="P64" t="str">
            <v>03-Conferencia sectorial</v>
          </cell>
        </row>
        <row r="65">
          <cell r="A65">
            <v>61</v>
          </cell>
          <cell r="B65" t="str">
            <v>C19</v>
          </cell>
          <cell r="C65" t="str">
            <v>I01</v>
          </cell>
          <cell r="D65" t="str">
            <v>C19.I01.P01.PROVISIONAL.S15</v>
          </cell>
          <cell r="F65" t="str">
            <v>Programa formativo de inicicación en competencias digitales para la ciudadanía.</v>
          </cell>
          <cell r="G65" t="str">
            <v>PG048</v>
          </cell>
          <cell r="H65">
            <v>44718</v>
          </cell>
          <cell r="I65" t="str">
            <v>Departamento de Universidad, Innovación y Transformación Digital</v>
          </cell>
          <cell r="J65" t="str">
            <v>Nicolás</v>
          </cell>
          <cell r="L65" t="str">
            <v>Ministerio de Asuntos Económicos y Transformación Digital</v>
          </cell>
          <cell r="N65">
            <v>149</v>
          </cell>
          <cell r="O65" t="str">
            <v>108, 91, 75, 59</v>
          </cell>
          <cell r="P65" t="str">
            <v>07-Plan gestión aprobado</v>
          </cell>
        </row>
        <row r="66">
          <cell r="A66">
            <v>62</v>
          </cell>
          <cell r="B66" t="str">
            <v>C19</v>
          </cell>
          <cell r="C66" t="str">
            <v>I02</v>
          </cell>
          <cell r="D66" t="str">
            <v>C19.I02.P01.PROVISIONAL.S15</v>
          </cell>
          <cell r="F66" t="str">
            <v>IkasNOVA Plan de digitalización educativa- COMPETENCIA (#ComDigEdu)</v>
          </cell>
          <cell r="G66" t="str">
            <v>PG057</v>
          </cell>
          <cell r="H66">
            <v>44734</v>
          </cell>
          <cell r="I66" t="str">
            <v>Departamento de Educación</v>
          </cell>
          <cell r="J66" t="str">
            <v>Marivi</v>
          </cell>
          <cell r="K66" t="str">
            <v>Sagrario y Amaya</v>
          </cell>
          <cell r="L66" t="str">
            <v>Ministerio de Educación y Formación Profesional</v>
          </cell>
          <cell r="N66">
            <v>153</v>
          </cell>
          <cell r="O66" t="str">
            <v>109, 69 , 212</v>
          </cell>
          <cell r="P66" t="str">
            <v>07-Plan gestión aprobado</v>
          </cell>
          <cell r="Q66" t="str">
            <v>Un mismo plan de gestión para dos líneas.</v>
          </cell>
        </row>
        <row r="67">
          <cell r="A67">
            <v>63</v>
          </cell>
          <cell r="B67" t="str">
            <v>C19</v>
          </cell>
          <cell r="C67" t="str">
            <v>I03</v>
          </cell>
          <cell r="F67" t="str">
            <v>Competencias digitales para el empleo.</v>
          </cell>
          <cell r="G67" t="str">
            <v>PG012</v>
          </cell>
          <cell r="H67">
            <v>44526</v>
          </cell>
          <cell r="I67" t="str">
            <v>Departamento de Derechos Sociales</v>
          </cell>
          <cell r="K67" t="str">
            <v>Ana Arteaga Martinez</v>
          </cell>
          <cell r="L67" t="str">
            <v>Ministerio de Inclusión, Seguridad Social y Migraciones</v>
          </cell>
          <cell r="N67">
            <v>165</v>
          </cell>
          <cell r="O67" t="str">
            <v>91, 75, 59</v>
          </cell>
          <cell r="P67" t="str">
            <v>07-Plan gestión aprobado</v>
          </cell>
        </row>
        <row r="68">
          <cell r="A68">
            <v>64</v>
          </cell>
          <cell r="B68" t="str">
            <v>C20</v>
          </cell>
          <cell r="C68" t="str">
            <v>I01</v>
          </cell>
          <cell r="D68" t="str">
            <v>C20.I01.P01.PROVISIONAL.S15</v>
          </cell>
          <cell r="F68" t="str">
            <v>Plan de modernización de la FP. Evaluación y acreditación de las competencias profesionales</v>
          </cell>
          <cell r="G68" t="str">
            <v>PG052</v>
          </cell>
          <cell r="H68">
            <v>44718</v>
          </cell>
          <cell r="I68" t="str">
            <v>Departamento de Educación</v>
          </cell>
          <cell r="J68" t="str">
            <v>Marivi</v>
          </cell>
          <cell r="K68" t="str">
            <v>Sagrario y Amaya</v>
          </cell>
          <cell r="L68" t="str">
            <v>Ministerio de Educación y Formación Profesional</v>
          </cell>
          <cell r="N68">
            <v>211</v>
          </cell>
          <cell r="O68" t="str">
            <v>102, 53, 109 209 222</v>
          </cell>
          <cell r="P68" t="str">
            <v>07-Plan gestión aprobado</v>
          </cell>
        </row>
        <row r="69">
          <cell r="A69">
            <v>65</v>
          </cell>
          <cell r="B69" t="str">
            <v>C20</v>
          </cell>
          <cell r="C69" t="str">
            <v>I01</v>
          </cell>
          <cell r="D69" t="str">
            <v>C20.I01.P04.PROVISIONAL.S15</v>
          </cell>
          <cell r="F69" t="str">
            <v>Plan de modernización de la FP. Reskiling y upskiling.</v>
          </cell>
          <cell r="G69" t="str">
            <v>PG040</v>
          </cell>
          <cell r="H69">
            <v>44859</v>
          </cell>
          <cell r="I69" t="str">
            <v>Departamento de Educación</v>
          </cell>
          <cell r="J69" t="str">
            <v>Marivi</v>
          </cell>
          <cell r="K69" t="str">
            <v>Sagrario y Amaya</v>
          </cell>
          <cell r="L69" t="str">
            <v>Ministerio de Educación y Formación Profesional</v>
          </cell>
          <cell r="N69">
            <v>214</v>
          </cell>
          <cell r="O69">
            <v>169</v>
          </cell>
          <cell r="P69" t="str">
            <v>07-Plan gestión aprobado</v>
          </cell>
        </row>
        <row r="70">
          <cell r="A70">
            <v>66</v>
          </cell>
          <cell r="B70" t="str">
            <v>C20</v>
          </cell>
          <cell r="C70" t="str">
            <v>I02</v>
          </cell>
          <cell r="D70" t="str">
            <v>C20.I02.P02.PROVISIONAL.S15</v>
          </cell>
          <cell r="F70" t="str">
            <v>Aulas ATECA. Conversión de aulas en espacios de tecnología aplicada</v>
          </cell>
          <cell r="G70" t="str">
            <v>PG043</v>
          </cell>
          <cell r="H70">
            <v>44692</v>
          </cell>
          <cell r="I70" t="str">
            <v>Departamento de Educación</v>
          </cell>
          <cell r="J70" t="str">
            <v>Marivi</v>
          </cell>
          <cell r="K70" t="str">
            <v>Sagrario y Amaya</v>
          </cell>
          <cell r="L70" t="str">
            <v>Ministerio de Educación y Formación Profesional</v>
          </cell>
          <cell r="N70">
            <v>211</v>
          </cell>
          <cell r="O70" t="str">
            <v>109 222</v>
          </cell>
          <cell r="P70" t="str">
            <v>07-Plan gestión aprobado</v>
          </cell>
        </row>
        <row r="71">
          <cell r="A71">
            <v>67</v>
          </cell>
          <cell r="B71" t="str">
            <v>C20</v>
          </cell>
          <cell r="C71" t="str">
            <v>I02</v>
          </cell>
          <cell r="D71" t="str">
            <v>C20.I02.P01.PROVISIONAL.S15</v>
          </cell>
          <cell r="F71" t="str">
            <v xml:space="preserve">Formación docentes FP en digitalización y sostenibilidad </v>
          </cell>
          <cell r="G71" t="str">
            <v>PG042</v>
          </cell>
          <cell r="H71">
            <v>44690</v>
          </cell>
          <cell r="I71" t="str">
            <v>Departamento de Educación</v>
          </cell>
          <cell r="J71" t="str">
            <v>Marivi</v>
          </cell>
          <cell r="K71" t="str">
            <v>Sagrario y Amaya</v>
          </cell>
          <cell r="L71" t="str">
            <v>Ministerio de Educación y Formación Profesional</v>
          </cell>
          <cell r="N71">
            <v>211</v>
          </cell>
          <cell r="O71" t="str">
            <v>109 222</v>
          </cell>
          <cell r="P71" t="str">
            <v>07-Plan gestión aprobado</v>
          </cell>
        </row>
        <row r="72">
          <cell r="A72">
            <v>68</v>
          </cell>
          <cell r="B72" t="str">
            <v>C20</v>
          </cell>
          <cell r="C72" t="str">
            <v>I02</v>
          </cell>
          <cell r="F72" t="str">
            <v>IkasNOVA Plan de digitalización educativa- EQUIPAMIENTO (#EcoDigEdu)</v>
          </cell>
          <cell r="G72" t="str">
            <v>PG057</v>
          </cell>
          <cell r="H72">
            <v>44734</v>
          </cell>
          <cell r="I72" t="str">
            <v>Departamento de Educación</v>
          </cell>
          <cell r="J72" t="str">
            <v>Marivi</v>
          </cell>
          <cell r="K72" t="str">
            <v>Sagrario y Amaya</v>
          </cell>
          <cell r="L72" t="str">
            <v>Ministerio de Educación y Formación Profesional</v>
          </cell>
          <cell r="N72">
            <v>152</v>
          </cell>
          <cell r="O72" t="str">
            <v>109, 69, 210, 211</v>
          </cell>
          <cell r="P72" t="str">
            <v>07-Plan gestión aprobado</v>
          </cell>
          <cell r="Q72" t="str">
            <v>Un mismo plan de gestión para dos líneas.</v>
          </cell>
        </row>
        <row r="73">
          <cell r="A73">
            <v>69</v>
          </cell>
          <cell r="B73" t="str">
            <v>C20</v>
          </cell>
          <cell r="C73" t="str">
            <v>I02</v>
          </cell>
          <cell r="D73" t="str">
            <v>C20.I02.P03.PROVISIONAL.S15</v>
          </cell>
          <cell r="F73" t="str">
            <v>Plan de modernización de la FP. Aulas de emprendimiento.</v>
          </cell>
          <cell r="G73" t="str">
            <v>PG044</v>
          </cell>
          <cell r="H73">
            <v>44694</v>
          </cell>
          <cell r="I73" t="str">
            <v>Departamento de Educación</v>
          </cell>
          <cell r="J73" t="str">
            <v>Marivi</v>
          </cell>
          <cell r="K73" t="str">
            <v>Sagrario y Amaya</v>
          </cell>
          <cell r="L73" t="str">
            <v>Ministerio de Educación y Formación Profesional</v>
          </cell>
          <cell r="N73">
            <v>211</v>
          </cell>
          <cell r="O73" t="str">
            <v>109 222</v>
          </cell>
          <cell r="P73" t="str">
            <v>07-Plan gestión aprobado</v>
          </cell>
          <cell r="Q73" t="str">
            <v>Ingreso previsto 2022 de 140.000 euros (1-9-22)</v>
          </cell>
        </row>
        <row r="74">
          <cell r="A74">
            <v>70</v>
          </cell>
          <cell r="B74" t="str">
            <v>C20</v>
          </cell>
          <cell r="C74" t="str">
            <v>I03</v>
          </cell>
          <cell r="D74" t="str">
            <v>C20.I03.P03.PROVISIONAL.S15</v>
          </cell>
          <cell r="F74" t="str">
            <v>Plan de modernización de la FP. Ciclos bilingues.</v>
          </cell>
          <cell r="G74" t="str">
            <v>PG045</v>
          </cell>
          <cell r="H74">
            <v>44693</v>
          </cell>
          <cell r="I74" t="str">
            <v>Departamento de Educación</v>
          </cell>
          <cell r="J74" t="str">
            <v>Marivi</v>
          </cell>
          <cell r="K74" t="str">
            <v>Sagrario y Amaya</v>
          </cell>
          <cell r="L74" t="str">
            <v>Ministerio de Educación y Formación Profesional</v>
          </cell>
          <cell r="N74">
            <v>211</v>
          </cell>
          <cell r="O74" t="str">
            <v>209, 109</v>
          </cell>
          <cell r="P74" t="str">
            <v>07-Plan gestión aprobado</v>
          </cell>
          <cell r="Q74" t="str">
            <v>9/8/22: Se ha recibido transferencia de ingreso de 2.835.000€ (financiación acumulada es de 6.885.000€). Será necesaria reprogramación.</v>
          </cell>
        </row>
        <row r="75">
          <cell r="A75">
            <v>71</v>
          </cell>
          <cell r="B75" t="str">
            <v>C20</v>
          </cell>
          <cell r="C75" t="str">
            <v>I03</v>
          </cell>
          <cell r="D75" t="str">
            <v>C20.I03.P02.PROVISIONAL.S15</v>
          </cell>
          <cell r="F75" t="str">
            <v>Plan de modernización de la FP. Redimensionamiento de la oferta de FP</v>
          </cell>
          <cell r="G75" t="str">
            <v>PG056</v>
          </cell>
          <cell r="H75">
            <v>44733</v>
          </cell>
          <cell r="I75" t="str">
            <v>Departamento de Educación</v>
          </cell>
          <cell r="J75" t="str">
            <v>Marivi</v>
          </cell>
          <cell r="K75" t="str">
            <v>Sagrario y Amaya</v>
          </cell>
          <cell r="L75" t="str">
            <v>Ministerio de Educación y Formación Profesional</v>
          </cell>
          <cell r="N75">
            <v>211</v>
          </cell>
          <cell r="O75" t="str">
            <v>109,  209,  222</v>
          </cell>
          <cell r="P75" t="str">
            <v>07-Plan gestión aprobado</v>
          </cell>
          <cell r="Q75" t="str">
            <v>Todo Capítulo I</v>
          </cell>
        </row>
        <row r="76">
          <cell r="A76">
            <v>72</v>
          </cell>
          <cell r="B76" t="str">
            <v>C21</v>
          </cell>
          <cell r="C76" t="str">
            <v>I01</v>
          </cell>
          <cell r="D76" t="str">
            <v>C21.I01.P01.PROVISIONAL.S15</v>
          </cell>
          <cell r="F76" t="str">
            <v>Programa de impulso de escolarización en el Primer Ciclo de Educación Infantil</v>
          </cell>
          <cell r="G76" t="str">
            <v>PG041</v>
          </cell>
          <cell r="H76">
            <v>44722</v>
          </cell>
          <cell r="I76" t="str">
            <v>Departamento de Educación</v>
          </cell>
          <cell r="J76" t="str">
            <v>Marivi</v>
          </cell>
          <cell r="K76" t="str">
            <v>Sagrario y Amaya</v>
          </cell>
          <cell r="L76" t="str">
            <v>Ministerio de Educación y Formación Profesional</v>
          </cell>
          <cell r="N76">
            <v>164</v>
          </cell>
          <cell r="P76" t="str">
            <v>08-Convocatoria de subvención/contratación publicada</v>
          </cell>
        </row>
        <row r="77">
          <cell r="A77">
            <v>73</v>
          </cell>
          <cell r="B77" t="str">
            <v>C21</v>
          </cell>
          <cell r="C77" t="str">
            <v>I02</v>
          </cell>
          <cell r="D77" t="str">
            <v>C21.I02.P01.PROVISIONAL.S15</v>
          </cell>
          <cell r="F77" t="str">
            <v>PROA+, Programa para la orientación avance y enriquecimiento educativo</v>
          </cell>
          <cell r="G77" t="str">
            <v>PG046</v>
          </cell>
          <cell r="H77">
            <v>44623</v>
          </cell>
          <cell r="I77" t="str">
            <v>Departamento de Educación</v>
          </cell>
          <cell r="J77" t="str">
            <v>Marivi</v>
          </cell>
          <cell r="K77" t="str">
            <v>Sagrario y Amaya</v>
          </cell>
          <cell r="L77" t="str">
            <v>Ministerio de Educación y Formación Profesional</v>
          </cell>
          <cell r="N77">
            <v>150</v>
          </cell>
          <cell r="O77" t="str">
            <v>69, 213</v>
          </cell>
          <cell r="P77" t="str">
            <v>07-Plan gestión aprobado</v>
          </cell>
        </row>
        <row r="78">
          <cell r="A78">
            <v>74</v>
          </cell>
          <cell r="B78" t="str">
            <v>C21</v>
          </cell>
          <cell r="C78" t="str">
            <v>I03</v>
          </cell>
          <cell r="D78" t="str">
            <v>C21.I03.P01.PROVISIONAL.S15</v>
          </cell>
          <cell r="F78" t="str">
            <v>Unidades de acompañamiento</v>
          </cell>
          <cell r="G78" t="str">
            <v>PG047</v>
          </cell>
          <cell r="H78">
            <v>44624</v>
          </cell>
          <cell r="I78" t="str">
            <v>Departamento de Educación</v>
          </cell>
          <cell r="J78" t="str">
            <v>Marivi</v>
          </cell>
          <cell r="K78" t="str">
            <v>Sagrario y Amaya</v>
          </cell>
          <cell r="L78" t="str">
            <v>Ministerio de Educación y Formación Profesional</v>
          </cell>
          <cell r="N78">
            <v>151</v>
          </cell>
          <cell r="O78" t="str">
            <v>109, 69</v>
          </cell>
          <cell r="P78" t="str">
            <v>07-Plan gestión aprobado</v>
          </cell>
        </row>
        <row r="79">
          <cell r="A79">
            <v>75</v>
          </cell>
          <cell r="B79" t="str">
            <v>C22</v>
          </cell>
          <cell r="C79" t="str">
            <v>I01</v>
          </cell>
          <cell r="F79" t="str">
            <v>Modernización sistemas tecnológicos de los centros residenciales</v>
          </cell>
          <cell r="G79" t="str">
            <v>PG074</v>
          </cell>
          <cell r="H79">
            <v>44838</v>
          </cell>
          <cell r="I79" t="str">
            <v>Departamento de Derechos Sociales</v>
          </cell>
          <cell r="J79" t="str">
            <v>Oscar</v>
          </cell>
          <cell r="L79" t="str">
            <v>Ministerio de Derechos Sociales y Agenda 2030</v>
          </cell>
          <cell r="N79">
            <v>73</v>
          </cell>
          <cell r="O79" t="str">
            <v>66, 48, 38</v>
          </cell>
          <cell r="P79" t="str">
            <v>07-Plan gestión aprobado</v>
          </cell>
        </row>
        <row r="80">
          <cell r="A80">
            <v>76</v>
          </cell>
          <cell r="B80" t="str">
            <v>C22</v>
          </cell>
          <cell r="C80" t="str">
            <v>I01</v>
          </cell>
          <cell r="F80" t="str">
            <v>Reformas de centros residenciales sociosanitarios</v>
          </cell>
          <cell r="G80" t="str">
            <v>PG013</v>
          </cell>
          <cell r="H80">
            <v>44657</v>
          </cell>
          <cell r="I80" t="str">
            <v>Departamento de Derechos Sociales</v>
          </cell>
          <cell r="J80" t="str">
            <v>Oscar</v>
          </cell>
          <cell r="L80" t="str">
            <v>Ministerio de Derechos Sociales y Agenda 2030</v>
          </cell>
          <cell r="N80">
            <v>73</v>
          </cell>
          <cell r="O80" t="str">
            <v>66, 48, 38</v>
          </cell>
          <cell r="P80" t="str">
            <v>07-Plan gestión aprobado</v>
          </cell>
        </row>
        <row r="81">
          <cell r="A81">
            <v>77</v>
          </cell>
          <cell r="B81" t="str">
            <v>C22</v>
          </cell>
          <cell r="C81" t="str">
            <v>I01</v>
          </cell>
          <cell r="F81" t="str">
            <v>Teleasistencia y sistemas digitales de control del entorno</v>
          </cell>
          <cell r="G81" t="str">
            <v>PG014</v>
          </cell>
          <cell r="H81">
            <v>44657</v>
          </cell>
          <cell r="I81" t="str">
            <v>Departamento de Derechos Sociales</v>
          </cell>
          <cell r="J81" t="str">
            <v>Oscar</v>
          </cell>
          <cell r="L81" t="str">
            <v>Ministerio de Derechos Sociales y Agenda 2030</v>
          </cell>
          <cell r="N81">
            <v>73</v>
          </cell>
          <cell r="O81" t="str">
            <v>66, 48, 38</v>
          </cell>
          <cell r="P81" t="str">
            <v>08-Convocatoria de subvención/contratación publicada</v>
          </cell>
        </row>
        <row r="82">
          <cell r="A82">
            <v>78</v>
          </cell>
          <cell r="B82" t="str">
            <v>C22</v>
          </cell>
          <cell r="C82" t="str">
            <v>I02</v>
          </cell>
          <cell r="F82" t="str">
            <v>Adaptación de recursos residenciales y de estancia diurna para menores del sistema de protección y dotación de medios tecnológicos.</v>
          </cell>
          <cell r="G82" t="str">
            <v>PG015</v>
          </cell>
          <cell r="H82">
            <v>44657</v>
          </cell>
          <cell r="I82" t="str">
            <v>Departamento de Derechos Sociales</v>
          </cell>
          <cell r="J82" t="str">
            <v>Oscar</v>
          </cell>
          <cell r="L82" t="str">
            <v>Ministerio de Derechos Sociales y Agenda 2030</v>
          </cell>
          <cell r="N82">
            <v>107</v>
          </cell>
          <cell r="O82" t="str">
            <v>73, 66, 48, 38</v>
          </cell>
          <cell r="P82" t="str">
            <v>07-Plan gestión aprobado</v>
          </cell>
        </row>
        <row r="83">
          <cell r="A83">
            <v>79</v>
          </cell>
          <cell r="B83" t="str">
            <v>C22</v>
          </cell>
          <cell r="C83" t="str">
            <v>I02</v>
          </cell>
          <cell r="F83" t="str">
            <v>Historia Social Única Electrónica de Navarra</v>
          </cell>
          <cell r="G83" t="str">
            <v>PG020</v>
          </cell>
          <cell r="H83">
            <v>44852</v>
          </cell>
          <cell r="I83" t="str">
            <v>Departamento de Derechos Sociales</v>
          </cell>
          <cell r="J83" t="str">
            <v>Oscar</v>
          </cell>
          <cell r="L83" t="str">
            <v>Ministerio de Derechos Sociales y Agenda 2030</v>
          </cell>
          <cell r="N83">
            <v>73</v>
          </cell>
          <cell r="O83" t="str">
            <v>73, 66, 48, 38, 113</v>
          </cell>
          <cell r="P83" t="str">
            <v>07-Plan gestión aprobado</v>
          </cell>
        </row>
        <row r="84">
          <cell r="A84">
            <v>80</v>
          </cell>
          <cell r="B84" t="str">
            <v>C22</v>
          </cell>
          <cell r="C84" t="str">
            <v>I02</v>
          </cell>
          <cell r="F84" t="str">
            <v>Instituto de investigación en dependencia y envejecimiento</v>
          </cell>
          <cell r="I84" t="str">
            <v>Departamento de Derechos Sociales</v>
          </cell>
          <cell r="J84" t="str">
            <v>Oscar</v>
          </cell>
          <cell r="L84" t="str">
            <v>Ministerio de Derechos Sociales y Agenda 2030</v>
          </cell>
          <cell r="N84">
            <v>73</v>
          </cell>
          <cell r="O84" t="str">
            <v>66, 48, 38</v>
          </cell>
          <cell r="P84" t="str">
            <v>06-Plan gestión en confección</v>
          </cell>
        </row>
        <row r="85">
          <cell r="A85">
            <v>81</v>
          </cell>
          <cell r="B85" t="str">
            <v>C22</v>
          </cell>
          <cell r="C85" t="str">
            <v>I02</v>
          </cell>
          <cell r="F85" t="str">
            <v>Inversión tecnológica de los SSB</v>
          </cell>
          <cell r="G85" t="str">
            <v>PG018</v>
          </cell>
          <cell r="H85">
            <v>44642</v>
          </cell>
          <cell r="I85" t="str">
            <v>Departamento de Derechos Sociales</v>
          </cell>
          <cell r="J85" t="str">
            <v>Oscar</v>
          </cell>
          <cell r="L85" t="str">
            <v>Ministerio de Derechos Sociales y Agenda 2030</v>
          </cell>
          <cell r="N85">
            <v>73</v>
          </cell>
          <cell r="O85" t="str">
            <v>66, 48, 38</v>
          </cell>
          <cell r="P85" t="str">
            <v>08-Convocatoria de subvención/contratación publicada</v>
          </cell>
        </row>
        <row r="86">
          <cell r="A86">
            <v>82</v>
          </cell>
          <cell r="B86" t="str">
            <v>C22</v>
          </cell>
          <cell r="C86" t="str">
            <v>I02</v>
          </cell>
          <cell r="F86" t="str">
            <v>Plan de captación y sensibilización para impulsar el acogimiento familiar</v>
          </cell>
          <cell r="G86" t="str">
            <v>PG016</v>
          </cell>
          <cell r="H86">
            <v>44676</v>
          </cell>
          <cell r="I86" t="str">
            <v>Departamento de Derechos Sociales</v>
          </cell>
          <cell r="J86" t="str">
            <v>Oscar</v>
          </cell>
          <cell r="L86" t="str">
            <v>Ministerio de Derechos Sociales y Agenda 2030</v>
          </cell>
          <cell r="N86">
            <v>73</v>
          </cell>
          <cell r="O86" t="str">
            <v>66, 48, 38</v>
          </cell>
          <cell r="P86" t="str">
            <v>07-Plan gestión aprobado</v>
          </cell>
        </row>
        <row r="87">
          <cell r="A87">
            <v>83</v>
          </cell>
          <cell r="B87" t="str">
            <v>C22</v>
          </cell>
          <cell r="C87" t="str">
            <v>I02</v>
          </cell>
          <cell r="F87" t="str">
            <v>Proyectos de innovación rural vinculados a la innovación en el marco de los Servicios Sociales</v>
          </cell>
          <cell r="G87" t="str">
            <v>PG017</v>
          </cell>
          <cell r="H87">
            <v>44691</v>
          </cell>
          <cell r="I87" t="str">
            <v>Departamento de Derechos Sociales</v>
          </cell>
          <cell r="J87" t="str">
            <v>Oscar</v>
          </cell>
          <cell r="L87" t="str">
            <v>Ministerio de Derechos Sociales y Agenda 2030</v>
          </cell>
          <cell r="N87">
            <v>163</v>
          </cell>
          <cell r="O87" t="str">
            <v>162, 73, 66, 48, 38</v>
          </cell>
          <cell r="P87" t="str">
            <v>08-Convocatoria de subvención/contratación publicada</v>
          </cell>
        </row>
        <row r="88">
          <cell r="A88">
            <v>84</v>
          </cell>
          <cell r="B88" t="str">
            <v>C22</v>
          </cell>
          <cell r="C88" t="str">
            <v>I02</v>
          </cell>
          <cell r="F88" t="str">
            <v>Trabajo en red con enfoque dialógico</v>
          </cell>
          <cell r="G88" t="str">
            <v>PG053</v>
          </cell>
          <cell r="H88">
            <v>44691</v>
          </cell>
          <cell r="I88" t="str">
            <v>Departamento de Derechos Sociales</v>
          </cell>
          <cell r="J88" t="str">
            <v>Oscar</v>
          </cell>
          <cell r="L88" t="str">
            <v>Ministerio de Derechos Sociales y Agenda 2030</v>
          </cell>
          <cell r="N88">
            <v>73</v>
          </cell>
          <cell r="O88" t="str">
            <v>66, 48, 38</v>
          </cell>
          <cell r="P88" t="str">
            <v>07-Plan gestión aprobado</v>
          </cell>
        </row>
        <row r="89">
          <cell r="A89">
            <v>85</v>
          </cell>
          <cell r="B89" t="str">
            <v>C22</v>
          </cell>
          <cell r="C89" t="str">
            <v>I03</v>
          </cell>
          <cell r="F89" t="str">
            <v>Centro de referencia en materia de accesibilidad universal</v>
          </cell>
          <cell r="G89" t="str">
            <v>PG073</v>
          </cell>
          <cell r="H89">
            <v>44839</v>
          </cell>
          <cell r="I89" t="str">
            <v>Departamento de Derechos Sociales</v>
          </cell>
          <cell r="J89" t="str">
            <v>Oscar</v>
          </cell>
          <cell r="L89" t="str">
            <v>Ministerio de Derechos Sociales y Agenda 2030</v>
          </cell>
          <cell r="N89">
            <v>73</v>
          </cell>
          <cell r="O89" t="str">
            <v>66, 48, 38</v>
          </cell>
          <cell r="P89" t="str">
            <v>07-Plan gestión aprobado</v>
          </cell>
        </row>
        <row r="90">
          <cell r="A90">
            <v>86</v>
          </cell>
          <cell r="B90" t="str">
            <v>C22</v>
          </cell>
          <cell r="C90" t="str">
            <v>I03</v>
          </cell>
          <cell r="F90" t="str">
            <v>Convocatoria para inversiones de accesibilidad universal.</v>
          </cell>
          <cell r="G90" t="str">
            <v>PG019</v>
          </cell>
          <cell r="H90">
            <v>44679</v>
          </cell>
          <cell r="I90" t="str">
            <v>Departamento de Derechos Sociales</v>
          </cell>
          <cell r="J90" t="str">
            <v>Oscar</v>
          </cell>
          <cell r="L90" t="str">
            <v>Ministerio de Derechos Sociales y Agenda 2030</v>
          </cell>
          <cell r="N90">
            <v>118</v>
          </cell>
          <cell r="P90" t="str">
            <v>07-Plan gestión aprobado</v>
          </cell>
          <cell r="Q90" t="str">
            <v>Según RD 378/2022: 2.280.000 €</v>
          </cell>
        </row>
        <row r="91">
          <cell r="A91">
            <v>87</v>
          </cell>
          <cell r="B91" t="str">
            <v>C22</v>
          </cell>
          <cell r="C91" t="str">
            <v>I04</v>
          </cell>
          <cell r="F91" t="str">
            <v>Creación del Servicio de atención integral 24 horas a victimas de la violencia sexual.</v>
          </cell>
          <cell r="G91" t="str">
            <v>PG054</v>
          </cell>
          <cell r="H91">
            <v>44733</v>
          </cell>
          <cell r="I91" t="str">
            <v>Departamento de Presidencia, Igualdad, Función Pública e Interior</v>
          </cell>
          <cell r="K91" t="str">
            <v>Marina Malvido (INAI)</v>
          </cell>
          <cell r="L91" t="str">
            <v>Ministerio de Igualdad</v>
          </cell>
          <cell r="N91">
            <v>197</v>
          </cell>
          <cell r="O91" t="str">
            <v>87, 36, 170</v>
          </cell>
          <cell r="P91" t="str">
            <v>07-Plan gestión aprobado</v>
          </cell>
        </row>
        <row r="92">
          <cell r="A92">
            <v>88</v>
          </cell>
          <cell r="B92" t="str">
            <v>C23</v>
          </cell>
          <cell r="C92" t="str">
            <v>I01</v>
          </cell>
          <cell r="F92" t="str">
            <v>Empleo Joven. Primeras experiencias profesionales en las Administraciones Públicas.</v>
          </cell>
          <cell r="G92" t="str">
            <v>PG021</v>
          </cell>
          <cell r="H92">
            <v>44505</v>
          </cell>
          <cell r="I92" t="str">
            <v>Departamento de Derechos Sociales</v>
          </cell>
          <cell r="K92" t="str">
            <v>Ana Arteaga Martinez</v>
          </cell>
          <cell r="L92" t="str">
            <v>Ministerio de Trabajo y Economía Social</v>
          </cell>
          <cell r="M92" t="str">
            <v>Servicio Público de Empleo Estatal</v>
          </cell>
          <cell r="N92">
            <v>165</v>
          </cell>
          <cell r="O92" t="str">
            <v>91, 75, 59</v>
          </cell>
          <cell r="P92" t="str">
            <v>07-Plan gestión aprobado</v>
          </cell>
        </row>
        <row r="93">
          <cell r="A93">
            <v>89</v>
          </cell>
          <cell r="B93" t="str">
            <v>C23</v>
          </cell>
          <cell r="C93" t="str">
            <v>I01</v>
          </cell>
          <cell r="F93" t="str">
            <v>Empleo Joven. Programa de investigación INVESTIGO</v>
          </cell>
          <cell r="G93" t="str">
            <v>PG039</v>
          </cell>
          <cell r="H93">
            <v>44523</v>
          </cell>
          <cell r="I93" t="str">
            <v>Departamento de Universidad, Innovación y Transformación Digital</v>
          </cell>
          <cell r="J93" t="str">
            <v>Nicolás</v>
          </cell>
          <cell r="K93" t="str">
            <v>Guillermo Bea</v>
          </cell>
          <cell r="L93" t="str">
            <v>Ministerio de Trabajo y Economía Social</v>
          </cell>
          <cell r="M93" t="str">
            <v>Servicio Público de Empleo Estatal</v>
          </cell>
          <cell r="N93">
            <v>165</v>
          </cell>
          <cell r="O93" t="str">
            <v>91, 75, 59</v>
          </cell>
          <cell r="P93" t="str">
            <v>07-Plan gestión aprobado</v>
          </cell>
        </row>
        <row r="94">
          <cell r="A94">
            <v>90</v>
          </cell>
          <cell r="B94" t="str">
            <v>C23</v>
          </cell>
          <cell r="C94" t="str">
            <v>I02</v>
          </cell>
          <cell r="D94" t="str">
            <v>C23.I02.P01.PROVISIONAL.S15</v>
          </cell>
          <cell r="F94" t="str">
            <v>Empleo Mujer. Apoyo a mujeres en el ámbito rural y urbano</v>
          </cell>
          <cell r="G94" t="str">
            <v>PG022</v>
          </cell>
          <cell r="H94">
            <v>44593</v>
          </cell>
          <cell r="I94" t="str">
            <v>Departamento de Derechos Sociales</v>
          </cell>
          <cell r="K94" t="str">
            <v>Ana Arteaga Martinez</v>
          </cell>
          <cell r="L94" t="str">
            <v>Ministerio de Trabajo y Economía Social</v>
          </cell>
          <cell r="M94" t="str">
            <v>Servicio Público de Empleo Estatal</v>
          </cell>
          <cell r="N94">
            <v>165</v>
          </cell>
          <cell r="O94" t="str">
            <v>91, 75, 59</v>
          </cell>
          <cell r="P94" t="str">
            <v>07-Plan gestión aprobado</v>
          </cell>
        </row>
        <row r="95">
          <cell r="A95">
            <v>91</v>
          </cell>
          <cell r="B95" t="str">
            <v>C23</v>
          </cell>
          <cell r="C95" t="str">
            <v>I02</v>
          </cell>
          <cell r="D95" t="str">
            <v>C23.I02.P02.PROVISIONAL.S15</v>
          </cell>
          <cell r="F95" t="str">
            <v>Empleo mujer. Programas de formación e inserción para mujeres víctimas de violencia de género o de trata y explotación sexual con compromiso de contratación</v>
          </cell>
          <cell r="G95" t="str">
            <v>PG023</v>
          </cell>
          <cell r="H95">
            <v>44610</v>
          </cell>
          <cell r="I95" t="str">
            <v>Departamento de Derechos Sociales</v>
          </cell>
          <cell r="K95" t="str">
            <v>Ana Arteaga Martinez</v>
          </cell>
          <cell r="L95" t="str">
            <v>Ministerio de Trabajo y Economía Social</v>
          </cell>
          <cell r="M95" t="str">
            <v>Servicio Público de Empleo Estatal</v>
          </cell>
          <cell r="N95">
            <v>165</v>
          </cell>
          <cell r="O95" t="str">
            <v>91, 75, 59</v>
          </cell>
          <cell r="P95" t="str">
            <v>07-Plan gestión aprobado</v>
          </cell>
        </row>
        <row r="96">
          <cell r="A96">
            <v>92</v>
          </cell>
          <cell r="B96" t="str">
            <v>C23</v>
          </cell>
          <cell r="C96" t="str">
            <v>I02</v>
          </cell>
          <cell r="F96" t="str">
            <v>Transversalidad de género en todas las políticas activas de empleo</v>
          </cell>
          <cell r="G96" t="str">
            <v>PG024</v>
          </cell>
          <cell r="H96">
            <v>44580</v>
          </cell>
          <cell r="I96" t="str">
            <v>Departamento de Derechos Sociales</v>
          </cell>
          <cell r="K96" t="str">
            <v>Ana Arteaga Martinez</v>
          </cell>
          <cell r="L96" t="str">
            <v>Ministerio de Trabajo y Economía Social</v>
          </cell>
          <cell r="M96" t="str">
            <v>Servicio Público de Empleo Estatal</v>
          </cell>
          <cell r="N96">
            <v>165</v>
          </cell>
          <cell r="O96" t="str">
            <v>91, 75, 59</v>
          </cell>
          <cell r="P96" t="str">
            <v>07-Plan gestión aprobado</v>
          </cell>
        </row>
        <row r="97">
          <cell r="A97">
            <v>93</v>
          </cell>
          <cell r="B97" t="str">
            <v>C23</v>
          </cell>
          <cell r="C97" t="str">
            <v>I03</v>
          </cell>
          <cell r="F97" t="str">
            <v>Detección de necesidades formativas en competencias digitales para el empleo</v>
          </cell>
          <cell r="G97" t="str">
            <v>PG025</v>
          </cell>
          <cell r="H97">
            <v>44637</v>
          </cell>
          <cell r="I97" t="str">
            <v>Departamento de Derechos Sociales</v>
          </cell>
          <cell r="K97" t="str">
            <v>Ana Arteaga Martinez</v>
          </cell>
          <cell r="L97" t="str">
            <v>Ministerio de Trabajo y Economía Social</v>
          </cell>
          <cell r="M97" t="str">
            <v>Servicio Público de Empleo Estatal</v>
          </cell>
          <cell r="N97">
            <v>165</v>
          </cell>
          <cell r="O97" t="str">
            <v>91, 75, 59</v>
          </cell>
          <cell r="P97" t="str">
            <v>07-Plan gestión aprobado</v>
          </cell>
        </row>
        <row r="98">
          <cell r="A98">
            <v>94</v>
          </cell>
          <cell r="B98" t="str">
            <v>C23</v>
          </cell>
          <cell r="C98" t="str">
            <v>I04</v>
          </cell>
          <cell r="D98" t="str">
            <v>C23.I04.P02.PROVISIONAL.S15</v>
          </cell>
          <cell r="F98" t="str">
            <v>Emprendimiento y microempresa (Plan de Reactivación Económica de los Pirineos Orientales</v>
          </cell>
          <cell r="G98" t="str">
            <v>PG004</v>
          </cell>
          <cell r="H98">
            <v>44637</v>
          </cell>
          <cell r="I98" t="str">
            <v>Departamento de Ordenación del Territorio, Vivienda, Paisaje y Proyectos Estratégicos</v>
          </cell>
          <cell r="K98" t="str">
            <v>DG de Proyectos Estratégicos</v>
          </cell>
          <cell r="L98" t="str">
            <v>Ministerio de Trabajo y Economía Social</v>
          </cell>
          <cell r="M98" t="str">
            <v>Servicio Público de Empleo Estatal</v>
          </cell>
          <cell r="N98">
            <v>115</v>
          </cell>
          <cell r="O98" t="str">
            <v>91, 75, 59</v>
          </cell>
          <cell r="P98" t="str">
            <v>07-Plan gestión aprobado</v>
          </cell>
        </row>
        <row r="99">
          <cell r="A99">
            <v>95</v>
          </cell>
          <cell r="B99" t="str">
            <v>C23</v>
          </cell>
          <cell r="C99" t="str">
            <v>I04</v>
          </cell>
          <cell r="D99" t="str">
            <v>C23.I04.P01.PROVISIONAL.S15</v>
          </cell>
          <cell r="F99" t="str">
            <v>Nuevos proyectos territoriales para el reequilibrio y la equidad. Colectivos especialmente vulnerables.</v>
          </cell>
          <cell r="G99" t="str">
            <v>PG026</v>
          </cell>
          <cell r="H99">
            <v>44552</v>
          </cell>
          <cell r="I99" t="str">
            <v>Departamento de Derechos Sociales</v>
          </cell>
          <cell r="K99" t="str">
            <v>Ana Arteaga Martinez</v>
          </cell>
          <cell r="L99" t="str">
            <v>Ministerio de Trabajo y Economía Social</v>
          </cell>
          <cell r="M99" t="str">
            <v>Servicio Público de Empleo Estatal</v>
          </cell>
          <cell r="N99">
            <v>165</v>
          </cell>
          <cell r="O99" t="str">
            <v>91, 75, 59</v>
          </cell>
          <cell r="P99" t="str">
            <v>07-Plan gestión aprobado</v>
          </cell>
        </row>
        <row r="100">
          <cell r="A100">
            <v>96</v>
          </cell>
          <cell r="B100" t="str">
            <v>C23</v>
          </cell>
          <cell r="C100" t="str">
            <v>I04</v>
          </cell>
          <cell r="D100" t="str">
            <v>C23.I04.P02.PROVISIONAL.S15</v>
          </cell>
          <cell r="F100" t="str">
            <v>Nuevos proyectos territoriales para el reequilibrio y la equidad. Emprendimiento y microempresas.</v>
          </cell>
          <cell r="G100" t="str">
            <v>PG027</v>
          </cell>
          <cell r="H100">
            <v>44552</v>
          </cell>
          <cell r="I100" t="str">
            <v>Departamento de Derechos Sociales</v>
          </cell>
          <cell r="K100" t="str">
            <v>Ana Arteaga Martinez</v>
          </cell>
          <cell r="L100" t="str">
            <v>Ministerio de Trabajo y Economía Social</v>
          </cell>
          <cell r="M100" t="str">
            <v>Servicio Público de Empleo Estatal</v>
          </cell>
          <cell r="N100">
            <v>165</v>
          </cell>
          <cell r="O100" t="str">
            <v>91, 75, 59</v>
          </cell>
          <cell r="P100" t="str">
            <v>07-Plan gestión aprobado</v>
          </cell>
        </row>
        <row r="101">
          <cell r="A101">
            <v>97</v>
          </cell>
          <cell r="B101" t="str">
            <v>C23</v>
          </cell>
          <cell r="C101" t="str">
            <v>I05</v>
          </cell>
          <cell r="D101" t="str">
            <v>C23.I05.P02.PROVISIONAL.S15</v>
          </cell>
          <cell r="F101" t="str">
            <v>Formación permanente del Sistema Nacional de Empleo</v>
          </cell>
          <cell r="G101" t="str">
            <v>PG029</v>
          </cell>
          <cell r="H101">
            <v>44522</v>
          </cell>
          <cell r="I101" t="str">
            <v>Departamento de Derechos Sociales</v>
          </cell>
          <cell r="K101" t="str">
            <v>Ana Arteaga Martinez</v>
          </cell>
          <cell r="L101" t="str">
            <v>Ministerio de Trabajo y Economía Social</v>
          </cell>
          <cell r="M101" t="str">
            <v>Servicio Público de Empleo Estatal</v>
          </cell>
          <cell r="N101">
            <v>165</v>
          </cell>
          <cell r="O101" t="str">
            <v>91, 75, 59</v>
          </cell>
          <cell r="P101" t="str">
            <v>07-Plan gestión aprobado</v>
          </cell>
        </row>
        <row r="102">
          <cell r="A102">
            <v>98</v>
          </cell>
          <cell r="B102" t="str">
            <v>C23</v>
          </cell>
          <cell r="C102" t="str">
            <v>I05</v>
          </cell>
          <cell r="D102" t="str">
            <v>C23.I05.P01.PROVISIONAL.S32</v>
          </cell>
          <cell r="F102" t="str">
            <v>Orientación y Emprendimiento. Actividades de la Red de Centros de Orientación y Emprendimiento (COE)</v>
          </cell>
          <cell r="G102" t="str">
            <v>PG030</v>
          </cell>
          <cell r="H102">
            <v>44637</v>
          </cell>
          <cell r="I102" t="str">
            <v>Departamento de Derechos Sociales</v>
          </cell>
          <cell r="K102" t="str">
            <v>Ana Arteaga Martinez</v>
          </cell>
          <cell r="L102" t="str">
            <v>Ministerio de Trabajo y Economía Social</v>
          </cell>
          <cell r="M102" t="str">
            <v>Servicio Público de Empleo Estatal</v>
          </cell>
          <cell r="N102">
            <v>165</v>
          </cell>
          <cell r="O102" t="str">
            <v>91, 75, 59</v>
          </cell>
          <cell r="P102" t="str">
            <v>07-Plan gestión aprobado</v>
          </cell>
        </row>
        <row r="103">
          <cell r="A103">
            <v>99</v>
          </cell>
          <cell r="B103" t="str">
            <v>C23</v>
          </cell>
          <cell r="C103" t="str">
            <v>I05</v>
          </cell>
          <cell r="D103" t="str">
            <v>C23.I05.P01.PROVISIONAL.S15</v>
          </cell>
          <cell r="F103" t="str">
            <v>Orientación y Emprendimiento. Creación de la Red de Centros de Orientación y Emprendimiento. Acompañamiento e innovación para el empleo</v>
          </cell>
          <cell r="G103" t="str">
            <v>PG028</v>
          </cell>
          <cell r="H103">
            <v>44554</v>
          </cell>
          <cell r="I103" t="str">
            <v>Departamento de Derechos Sociales</v>
          </cell>
          <cell r="K103" t="str">
            <v>Ana Arteaga Martinez</v>
          </cell>
          <cell r="L103" t="str">
            <v>Ministerio de Trabajo y Economía Social</v>
          </cell>
          <cell r="M103" t="str">
            <v>Servicio Público de Empleo Estatal</v>
          </cell>
          <cell r="N103">
            <v>165</v>
          </cell>
          <cell r="O103" t="str">
            <v>91, 75, 59</v>
          </cell>
          <cell r="P103" t="str">
            <v>07-Plan gestión aprobado</v>
          </cell>
        </row>
        <row r="104">
          <cell r="A104">
            <v>100</v>
          </cell>
          <cell r="B104" t="str">
            <v>C23</v>
          </cell>
          <cell r="C104" t="str">
            <v>I07</v>
          </cell>
          <cell r="F104" t="str">
            <v>Proyecto AUNA Itinerarios integrados de inclusión.Proyecto para la realización de un proyecto piloto innovador.</v>
          </cell>
          <cell r="G104" t="str">
            <v>PG031</v>
          </cell>
          <cell r="H104">
            <v>44637</v>
          </cell>
          <cell r="I104" t="str">
            <v>Departamento de Derechos Sociales</v>
          </cell>
          <cell r="K104" t="str">
            <v>Ana Arteaga Martinez</v>
          </cell>
          <cell r="L104" t="str">
            <v>Ministerio de Inclusión, Seguridad Social y Migraciones</v>
          </cell>
          <cell r="N104">
            <v>204</v>
          </cell>
          <cell r="O104" t="str">
            <v>205, 168, 154, 114</v>
          </cell>
          <cell r="P104" t="str">
            <v>07-Plan gestión aprobado</v>
          </cell>
          <cell r="Q104" t="str">
            <v>20/07/2022: Según RD 938/2021: 5.820.682,11 € y según RD 378/2022: 2.280.000 €</v>
          </cell>
        </row>
        <row r="105">
          <cell r="A105">
            <v>101</v>
          </cell>
          <cell r="B105" t="str">
            <v>C24</v>
          </cell>
          <cell r="C105" t="str">
            <v>I01</v>
          </cell>
          <cell r="D105" t="str">
            <v>C24.I01.P01.PROVISIONAL.S15</v>
          </cell>
          <cell r="F105" t="str">
            <v>Ayudas a aceleradores culturales (ICC: Industrias Culturales y Creativas)</v>
          </cell>
          <cell r="G105" t="str">
            <v>PG038</v>
          </cell>
          <cell r="H105">
            <v>44707</v>
          </cell>
          <cell r="I105" t="str">
            <v>Departamento de Cultura y Deporte</v>
          </cell>
          <cell r="L105" t="str">
            <v>Ministerio de Cultura y Deporte</v>
          </cell>
          <cell r="M105" t="str">
            <v>Instituto de la Cinematografía y de las Artes Audiovisuales (ICAA)</v>
          </cell>
          <cell r="N105">
            <v>191</v>
          </cell>
          <cell r="O105" t="str">
            <v>97, 44</v>
          </cell>
          <cell r="P105" t="str">
            <v>08-Convocatoria de subvención/contratación publicada</v>
          </cell>
        </row>
        <row r="106">
          <cell r="A106">
            <v>102</v>
          </cell>
          <cell r="B106" t="str">
            <v>C24</v>
          </cell>
          <cell r="C106" t="str">
            <v>I02</v>
          </cell>
          <cell r="F106" t="str">
            <v>Ayudas para ampliar y diversificar la oferta cultural en áreas no urbanas</v>
          </cell>
          <cell r="G106" t="str">
            <v>PG063</v>
          </cell>
          <cell r="H106">
            <v>44782</v>
          </cell>
          <cell r="I106" t="str">
            <v>Departamento de Cultura y Deporte</v>
          </cell>
          <cell r="L106" t="str">
            <v>Ministerio de Cultura y Deporte</v>
          </cell>
          <cell r="N106">
            <v>191</v>
          </cell>
          <cell r="O106" t="str">
            <v>97, 44</v>
          </cell>
          <cell r="P106" t="str">
            <v>07-Plan gestión aprobado</v>
          </cell>
        </row>
        <row r="107">
          <cell r="A107">
            <v>103</v>
          </cell>
          <cell r="B107" t="str">
            <v>C24</v>
          </cell>
          <cell r="C107" t="str">
            <v>I02</v>
          </cell>
          <cell r="D107" t="str">
            <v>C24.I02.P04.PROVISIONAL.S15</v>
          </cell>
          <cell r="F107" t="str">
            <v>Dotación de bibliotecas</v>
          </cell>
          <cell r="G107" t="str">
            <v>PG060</v>
          </cell>
          <cell r="H107">
            <v>44757</v>
          </cell>
          <cell r="I107" t="str">
            <v>Departamento de Cultura y Deporte</v>
          </cell>
          <cell r="L107" t="str">
            <v>Ministerio de Cultura y Deporte</v>
          </cell>
          <cell r="N107">
            <v>167</v>
          </cell>
          <cell r="O107" t="str">
            <v>97, 58 44</v>
          </cell>
          <cell r="P107" t="str">
            <v>07-Plan gestión aprobado</v>
          </cell>
        </row>
        <row r="108">
          <cell r="A108">
            <v>104</v>
          </cell>
          <cell r="B108" t="str">
            <v>C24</v>
          </cell>
          <cell r="C108" t="str">
            <v>I02</v>
          </cell>
          <cell r="D108" t="str">
            <v>C24.I02.P02.PROVISIONAL.S15</v>
          </cell>
          <cell r="F108" t="str">
            <v>Modernización de las infraestructuras de las artes escénicas y musicales.</v>
          </cell>
          <cell r="G108" t="str">
            <v>PG034</v>
          </cell>
          <cell r="H108">
            <v>44543</v>
          </cell>
          <cell r="I108" t="str">
            <v>Departamento de Cultura y Deporte</v>
          </cell>
          <cell r="K108" t="str">
            <v>Dirección General de Cultura-Institución Principe de Viana</v>
          </cell>
          <cell r="L108" t="str">
            <v>Ministerio de Cultura y Deporte</v>
          </cell>
          <cell r="M108" t="str">
            <v>Instituto Nacional de las Artes Escénicas y de  la Música (INAEM)</v>
          </cell>
          <cell r="N108">
            <v>191</v>
          </cell>
          <cell r="O108" t="str">
            <v>159, 97, 68, 51, 44</v>
          </cell>
          <cell r="P108" t="str">
            <v>07-Plan gestión aprobado</v>
          </cell>
        </row>
        <row r="109">
          <cell r="A109">
            <v>105</v>
          </cell>
          <cell r="B109" t="str">
            <v>C24</v>
          </cell>
          <cell r="C109" t="str">
            <v>I02</v>
          </cell>
          <cell r="F109" t="str">
            <v>Restauración del cuerpo superior de la torre de Santa María de Viana</v>
          </cell>
          <cell r="G109" t="str">
            <v>PG050</v>
          </cell>
          <cell r="H109">
            <v>44719</v>
          </cell>
          <cell r="I109" t="str">
            <v>Departamento de Cultura y Deporte</v>
          </cell>
          <cell r="K109" t="str">
            <v>Príncipe de Viana</v>
          </cell>
          <cell r="L109" t="str">
            <v>Ministerio de Cultura y Deporte</v>
          </cell>
          <cell r="N109">
            <v>191</v>
          </cell>
          <cell r="O109" t="str">
            <v>50 44 97</v>
          </cell>
          <cell r="P109" t="str">
            <v>07-Plan gestión aprobado</v>
          </cell>
        </row>
        <row r="110">
          <cell r="A110">
            <v>106</v>
          </cell>
          <cell r="B110" t="str">
            <v>C24</v>
          </cell>
          <cell r="C110" t="str">
            <v>I03</v>
          </cell>
          <cell r="F110" t="str">
            <v xml:space="preserve"> Descripción y digitalización del inventario de bienes del patrimonio cultural y del Servicio de Patrimonio Histórico.</v>
          </cell>
          <cell r="G110" t="str">
            <v>PG037</v>
          </cell>
          <cell r="H110">
            <v>44677</v>
          </cell>
          <cell r="I110" t="str">
            <v>Departamento de Cultura y Deporte</v>
          </cell>
          <cell r="K110" t="str">
            <v>Jesús Anta</v>
          </cell>
          <cell r="L110" t="str">
            <v>Ministerio de Cultura y Deporte</v>
          </cell>
          <cell r="N110">
            <v>191</v>
          </cell>
          <cell r="O110" t="str">
            <v>97, 50, 44</v>
          </cell>
          <cell r="P110" t="str">
            <v>07-Plan gestión aprobado</v>
          </cell>
        </row>
        <row r="111">
          <cell r="A111">
            <v>107</v>
          </cell>
          <cell r="B111" t="str">
            <v>C24</v>
          </cell>
          <cell r="C111" t="str">
            <v>I03</v>
          </cell>
          <cell r="F111" t="str">
            <v>Descripción y digitalización de documentos de titularidad estatal del Archivo Real y General de Navarra.</v>
          </cell>
          <cell r="G111" t="str">
            <v>PG036</v>
          </cell>
          <cell r="H111">
            <v>44670</v>
          </cell>
          <cell r="I111" t="str">
            <v>Departamento de Cultura y Deporte</v>
          </cell>
          <cell r="K111" t="str">
            <v>Joaquím Llansó</v>
          </cell>
          <cell r="L111" t="str">
            <v>Ministerio de Cultura y Deporte</v>
          </cell>
          <cell r="N111">
            <v>191</v>
          </cell>
          <cell r="O111" t="str">
            <v>97, 50, 44</v>
          </cell>
          <cell r="P111" t="str">
            <v>07-Plan gestión aprobado</v>
          </cell>
        </row>
        <row r="112">
          <cell r="A112">
            <v>108</v>
          </cell>
          <cell r="B112" t="str">
            <v>C25</v>
          </cell>
          <cell r="C112" t="str">
            <v>I01</v>
          </cell>
          <cell r="F112" t="str">
            <v>Ayudas para titulares de salas de exhibición cinematográfica.</v>
          </cell>
          <cell r="G112" t="str">
            <v>PG035</v>
          </cell>
          <cell r="H112">
            <v>44652</v>
          </cell>
          <cell r="I112" t="str">
            <v>Departamento de Cultura y Deporte</v>
          </cell>
          <cell r="K112" t="str">
            <v>Jesús Anta</v>
          </cell>
          <cell r="L112" t="str">
            <v>Ministerio de Cultura y Deporte</v>
          </cell>
          <cell r="M112" t="str">
            <v>Instituto de la Cinematografía y de las Artes Audiovisuales (ICAA)</v>
          </cell>
          <cell r="N112">
            <v>191</v>
          </cell>
          <cell r="O112" t="str">
            <v>97, 45, 44</v>
          </cell>
          <cell r="P112" t="str">
            <v>08-Convocatoria de subvención/contratación publicada</v>
          </cell>
        </row>
        <row r="113">
          <cell r="A113">
            <v>109</v>
          </cell>
          <cell r="B113" t="str">
            <v>C26</v>
          </cell>
          <cell r="C113" t="str">
            <v>I01</v>
          </cell>
          <cell r="F113" t="str">
            <v>Plan de prescripción de actividad y ejercicio físico.</v>
          </cell>
          <cell r="I113" t="str">
            <v>Departamento de Cultura y Deporte</v>
          </cell>
          <cell r="L113" t="str">
            <v>Ministerio de Cultura y Deporte</v>
          </cell>
          <cell r="M113" t="str">
            <v>Consejo Superior de Deportes</v>
          </cell>
          <cell r="N113">
            <v>193</v>
          </cell>
          <cell r="P113" t="str">
            <v>03-Conferencia sectorial</v>
          </cell>
        </row>
        <row r="114">
          <cell r="A114">
            <v>110</v>
          </cell>
          <cell r="B114" t="str">
            <v>C26</v>
          </cell>
          <cell r="C114" t="str">
            <v>I02</v>
          </cell>
          <cell r="F114" t="str">
            <v>Modernización de las Instalaciones Deportivas. Plan Energía Deporte 2.0</v>
          </cell>
          <cell r="I114" t="str">
            <v>Departamento de Cultura y Deporte</v>
          </cell>
          <cell r="L114" t="str">
            <v>Ministerio de Cultura y Deporte</v>
          </cell>
          <cell r="M114" t="str">
            <v>Consejo Superior de Deportes</v>
          </cell>
          <cell r="N114">
            <v>134</v>
          </cell>
          <cell r="O114">
            <v>111</v>
          </cell>
          <cell r="P114" t="str">
            <v>05-Real Decreto para convocatoria de subvenciones</v>
          </cell>
          <cell r="Q114" t="str">
            <v>El 26-10-22 Miguel Gamboa nos manda copia email PG para pedir informe aprobación Presupustos</v>
          </cell>
        </row>
        <row r="115">
          <cell r="A115">
            <v>111</v>
          </cell>
          <cell r="B115" t="str">
            <v>C26</v>
          </cell>
          <cell r="C115" t="str">
            <v>I03</v>
          </cell>
          <cell r="F115" t="str">
            <v>Igualdad en el deporte</v>
          </cell>
          <cell r="I115" t="str">
            <v>Departamento de Cultura y Deporte</v>
          </cell>
          <cell r="L115" t="str">
            <v>Ministerio de Cultura y Deporte</v>
          </cell>
          <cell r="M115" t="str">
            <v>Consejo Superior de Deportes</v>
          </cell>
          <cell r="N115">
            <v>227</v>
          </cell>
          <cell r="P115" t="str">
            <v>01-Documento Informativo</v>
          </cell>
        </row>
      </sheetData>
      <sheetData sheetId="1" refreshError="1"/>
      <sheetData sheetId="2" refreshError="1"/>
      <sheetData sheetId="3" refreshError="1"/>
      <sheetData sheetId="4" refreshError="1"/>
      <sheetData sheetId="5" refreshError="1"/>
      <sheetData sheetId="6" refreshError="1">
        <row r="6">
          <cell r="B6" t="str">
            <v>Componente</v>
          </cell>
          <cell r="C6" t="str">
            <v>Nº</v>
          </cell>
          <cell r="D6" t="str">
            <v>Nombre componente</v>
          </cell>
        </row>
        <row r="7">
          <cell r="B7" t="str">
            <v>C01</v>
          </cell>
          <cell r="C7">
            <v>1</v>
          </cell>
          <cell r="D7" t="str">
            <v>Plan de choque de movilidad sostenible, segura y conectada en entornos urbanos y metropolitanos</v>
          </cell>
        </row>
        <row r="8">
          <cell r="B8" t="str">
            <v>C02</v>
          </cell>
          <cell r="C8">
            <v>2</v>
          </cell>
          <cell r="D8" t="str">
            <v>Plan de rehabilitación de vivienda y regeneración urbana</v>
          </cell>
        </row>
        <row r="9">
          <cell r="B9" t="str">
            <v>C03</v>
          </cell>
          <cell r="C9">
            <v>3</v>
          </cell>
          <cell r="D9" t="str">
            <v>Transformación ambiental y digital del sistema agroalimentario y pesquero</v>
          </cell>
        </row>
        <row r="10">
          <cell r="B10" t="str">
            <v>C04</v>
          </cell>
          <cell r="C10">
            <v>4</v>
          </cell>
          <cell r="D10" t="str">
            <v>Conservación y restauración de ecosistemas y su biodiversidad</v>
          </cell>
        </row>
        <row r="11">
          <cell r="B11" t="str">
            <v>C05</v>
          </cell>
          <cell r="C11">
            <v>5</v>
          </cell>
          <cell r="D11" t="str">
            <v>Preservación del espacio litoral y los recursos hídricos</v>
          </cell>
        </row>
        <row r="12">
          <cell r="B12" t="str">
            <v>C06</v>
          </cell>
          <cell r="C12">
            <v>6</v>
          </cell>
          <cell r="D12" t="str">
            <v>Movilidad sostenible, segura y conectada</v>
          </cell>
        </row>
        <row r="13">
          <cell r="B13" t="str">
            <v>C07</v>
          </cell>
          <cell r="C13">
            <v>7</v>
          </cell>
          <cell r="D13" t="str">
            <v>Despliegue e integración de energías renovables</v>
          </cell>
        </row>
        <row r="14">
          <cell r="B14" t="str">
            <v>C08</v>
          </cell>
          <cell r="C14">
            <v>8</v>
          </cell>
          <cell r="D14" t="str">
            <v>Infraestructuras eléctricas, promoción de redes inteligentes y despliegue de la flixibilidad y el almacenamiento</v>
          </cell>
        </row>
        <row r="15">
          <cell r="B15" t="str">
            <v>C09</v>
          </cell>
          <cell r="C15">
            <v>9</v>
          </cell>
          <cell r="D15" t="str">
            <v>Hoja de ruta del hidrógeno renovable y su integración sectorial</v>
          </cell>
        </row>
        <row r="16">
          <cell r="B16" t="str">
            <v>C10</v>
          </cell>
          <cell r="C16">
            <v>10</v>
          </cell>
          <cell r="D16" t="str">
            <v>Estrategia de Transición Justa</v>
          </cell>
        </row>
        <row r="17">
          <cell r="B17" t="str">
            <v>C11</v>
          </cell>
          <cell r="C17">
            <v>11</v>
          </cell>
          <cell r="D17" t="str">
            <v>Modernización de las Administraciones públicas</v>
          </cell>
        </row>
        <row r="18">
          <cell r="B18" t="str">
            <v>C12</v>
          </cell>
          <cell r="C18">
            <v>12</v>
          </cell>
          <cell r="D18" t="str">
            <v>Política Industrial España 2030</v>
          </cell>
        </row>
        <row r="19">
          <cell r="B19" t="str">
            <v>C13</v>
          </cell>
          <cell r="C19">
            <v>13</v>
          </cell>
          <cell r="D19" t="str">
            <v>Impulso a la pyme</v>
          </cell>
        </row>
        <row r="20">
          <cell r="B20" t="str">
            <v>C14</v>
          </cell>
          <cell r="C20">
            <v>14</v>
          </cell>
          <cell r="D20" t="str">
            <v>Plan de modernización y competitividad del sector turístico</v>
          </cell>
        </row>
        <row r="21">
          <cell r="B21" t="str">
            <v>C15</v>
          </cell>
          <cell r="C21">
            <v>15</v>
          </cell>
          <cell r="D21" t="str">
            <v>Conectividad Digital, impulso de la cibersegurdad y despliegue del 5G</v>
          </cell>
        </row>
        <row r="22">
          <cell r="B22" t="str">
            <v>C16</v>
          </cell>
          <cell r="C22">
            <v>16</v>
          </cell>
          <cell r="D22" t="str">
            <v>Estrategia Nacional de Inteligencia Artificial</v>
          </cell>
        </row>
        <row r="23">
          <cell r="B23" t="str">
            <v>C17</v>
          </cell>
          <cell r="C23">
            <v>17</v>
          </cell>
          <cell r="D23" t="str">
            <v>Reforma institucional y fortalecimiento de las capacidades del sistema nacional de ciencia, tecnolgía e innovación</v>
          </cell>
        </row>
        <row r="24">
          <cell r="B24" t="str">
            <v>C18</v>
          </cell>
          <cell r="C24">
            <v>18</v>
          </cell>
          <cell r="D24" t="str">
            <v>Renovación y ampliación de las capacidades del Sistema Nacional de Salud</v>
          </cell>
        </row>
        <row r="25">
          <cell r="B25" t="str">
            <v>C19</v>
          </cell>
          <cell r="C25">
            <v>19</v>
          </cell>
          <cell r="D25" t="str">
            <v>Plan Nacional de Competencias Digitales (digital skills)</v>
          </cell>
        </row>
        <row r="26">
          <cell r="B26" t="str">
            <v>C20</v>
          </cell>
          <cell r="C26">
            <v>20</v>
          </cell>
          <cell r="D26" t="str">
            <v>Plan estratégico de impulso de la Formación Profesional</v>
          </cell>
        </row>
        <row r="27">
          <cell r="B27" t="str">
            <v>C21</v>
          </cell>
          <cell r="C27">
            <v>21</v>
          </cell>
          <cell r="D27" t="str">
            <v>Modernización y digitalización del sistema educativo, incluida la educación temprana de 0 a 3 años</v>
          </cell>
        </row>
        <row r="28">
          <cell r="B28" t="str">
            <v>C22</v>
          </cell>
          <cell r="C28">
            <v>22</v>
          </cell>
          <cell r="D28" t="str">
            <v>Plan de choque para la economía de los cuidados y refuerzo de las políticas de inclusión</v>
          </cell>
        </row>
        <row r="29">
          <cell r="B29" t="str">
            <v>C23</v>
          </cell>
          <cell r="C29">
            <v>23</v>
          </cell>
          <cell r="D29" t="str">
            <v>Nuevas políticas públicas para un mercado de trabajo dinámico, resiliente e inclusivo</v>
          </cell>
        </row>
        <row r="30">
          <cell r="B30" t="str">
            <v>C24</v>
          </cell>
          <cell r="C30">
            <v>24</v>
          </cell>
          <cell r="D30" t="str">
            <v>Revalorización de la industria cultural</v>
          </cell>
        </row>
        <row r="31">
          <cell r="B31" t="str">
            <v>C25</v>
          </cell>
          <cell r="C31">
            <v>25</v>
          </cell>
          <cell r="D31" t="str">
            <v>España hub audiovisual de Europa (Spain AVS Hub)</v>
          </cell>
        </row>
        <row r="32">
          <cell r="B32" t="str">
            <v>C26</v>
          </cell>
          <cell r="C32">
            <v>26</v>
          </cell>
          <cell r="D32" t="str">
            <v>Plan de fomento del sector del deporte</v>
          </cell>
        </row>
        <row r="33">
          <cell r="B33" t="str">
            <v>C27</v>
          </cell>
          <cell r="C33">
            <v>27</v>
          </cell>
          <cell r="D33" t="str">
            <v>Medidas y actuaciones de prevención y lucha contra el fraude fiscal</v>
          </cell>
        </row>
        <row r="34">
          <cell r="B34" t="str">
            <v>C28</v>
          </cell>
          <cell r="C34">
            <v>28</v>
          </cell>
          <cell r="D34" t="str">
            <v>Adaptación del sistema impositivo a la realidad del siglo XXI</v>
          </cell>
        </row>
        <row r="35">
          <cell r="B35" t="str">
            <v>C29</v>
          </cell>
          <cell r="C35">
            <v>29</v>
          </cell>
          <cell r="D35" t="str">
            <v>Mejora de la eficacia del gasto público</v>
          </cell>
        </row>
        <row r="36">
          <cell r="B36" t="str">
            <v>C30</v>
          </cell>
          <cell r="C36">
            <v>30</v>
          </cell>
          <cell r="D36" t="str">
            <v>Sostenibilidad a largo plazo del sitema público de pensiones en el marco del Pacto de Toledo</v>
          </cell>
        </row>
        <row r="47">
          <cell r="B47" t="str">
            <v>MEDIDA_LOC_COMP</v>
          </cell>
          <cell r="C47" t="str">
            <v>Medida</v>
          </cell>
          <cell r="D47" t="str">
            <v>MEDIDA_DESCRIP</v>
          </cell>
        </row>
        <row r="48">
          <cell r="B48" t="str">
            <v>C1.R1</v>
          </cell>
          <cell r="C48" t="str">
            <v>R1</v>
          </cell>
          <cell r="D48" t="str">
            <v>Plan de despliegue de la infraestructura de recarga y de impulso del vehículo eléctrico</v>
          </cell>
        </row>
        <row r="49">
          <cell r="B49" t="str">
            <v>C1.R2</v>
          </cell>
          <cell r="C49" t="str">
            <v>R2</v>
          </cell>
          <cell r="D49" t="str">
            <v>Ley de Movilidad Sostenible y Financiación del Transporte</v>
          </cell>
        </row>
        <row r="50">
          <cell r="B50" t="str">
            <v>C1.I1</v>
          </cell>
          <cell r="C50" t="str">
            <v>I3</v>
          </cell>
          <cell r="D50" t="str">
            <v>Zonas de bajas emisiones y transformación del transporte urbano y metropolitano</v>
          </cell>
        </row>
        <row r="51">
          <cell r="B51" t="str">
            <v>C1.I2</v>
          </cell>
          <cell r="C51" t="str">
            <v>I4</v>
          </cell>
          <cell r="D51" t="str">
            <v>Plan de incentivos a la instalación de puntos de recarga, a la adquisición de vehículos eléctricos y de pila de combustible y a la innovación en electromovilidad, recarga e hidrógeno verde.</v>
          </cell>
        </row>
        <row r="52">
          <cell r="B52" t="str">
            <v>C1.I3</v>
          </cell>
          <cell r="C52" t="str">
            <v>I5</v>
          </cell>
          <cell r="D52" t="str">
            <v>Actuaciones de mejora de la calidad y fiabilidad en el servicio de Cercanías.</v>
          </cell>
        </row>
        <row r="53">
          <cell r="B53" t="str">
            <v>C2.R1</v>
          </cell>
          <cell r="C53" t="str">
            <v>R6</v>
          </cell>
          <cell r="D53" t="str">
            <v>Implementación de la Agenda Urbana Española</v>
          </cell>
        </row>
        <row r="54">
          <cell r="B54" t="str">
            <v>C2.R2</v>
          </cell>
          <cell r="C54" t="str">
            <v>R7</v>
          </cell>
          <cell r="D54" t="str">
            <v>Implementación de la Estrategia a largo plazo para la Rehabilitación Energética en el Sector de la Edificación en España (ERESEE) y su plan de acción</v>
          </cell>
        </row>
        <row r="55">
          <cell r="B55" t="str">
            <v>C2.R3</v>
          </cell>
          <cell r="C55" t="str">
            <v>R8</v>
          </cell>
          <cell r="D55" t="str">
            <v>Ley de Vivienda</v>
          </cell>
        </row>
        <row r="56">
          <cell r="B56" t="str">
            <v>C2.R4</v>
          </cell>
          <cell r="C56" t="str">
            <v>R9</v>
          </cell>
          <cell r="D56" t="str">
            <v>Ley de Calidad de la Arquitectura y del Entorno Construido y nueva Estrategia Nacional de Arquitectura</v>
          </cell>
        </row>
        <row r="57">
          <cell r="B57" t="str">
            <v>C2.R5</v>
          </cell>
          <cell r="C57" t="str">
            <v>R10</v>
          </cell>
          <cell r="D57" t="str">
            <v xml:space="preserve">Oficinas de Rehabilitación (“ventanilla única”). </v>
          </cell>
        </row>
        <row r="58">
          <cell r="B58" t="str">
            <v>C2.R6</v>
          </cell>
          <cell r="C58" t="str">
            <v>R11</v>
          </cell>
          <cell r="D58" t="str">
            <v>Mejora de la financiación de las actuaciones de rehabilitación.</v>
          </cell>
        </row>
        <row r="59">
          <cell r="B59" t="str">
            <v>C2.I1</v>
          </cell>
          <cell r="C59" t="str">
            <v>I12</v>
          </cell>
          <cell r="D59" t="str">
            <v>Programa de rehabilitación para la recuperación económica y social en entornos residenciales</v>
          </cell>
        </row>
        <row r="60">
          <cell r="B60" t="str">
            <v>C2.I2</v>
          </cell>
          <cell r="C60" t="str">
            <v>I13</v>
          </cell>
          <cell r="D60" t="str">
            <v>Nuevo programa de fomento de vivienda en alquiler asequible</v>
          </cell>
        </row>
        <row r="61">
          <cell r="B61" t="str">
            <v>C2.I3</v>
          </cell>
          <cell r="C61" t="str">
            <v>I14</v>
          </cell>
          <cell r="D61" t="str">
            <v>Programa de rehabilitación energética de edificios (PREE)</v>
          </cell>
        </row>
        <row r="62">
          <cell r="B62" t="str">
            <v>C2.I4</v>
          </cell>
          <cell r="C62" t="str">
            <v>I15</v>
          </cell>
          <cell r="D62" t="str">
            <v>Programa de regeneración y reto demográfico</v>
          </cell>
        </row>
        <row r="63">
          <cell r="B63" t="str">
            <v>C2.I5</v>
          </cell>
          <cell r="C63" t="str">
            <v>I16</v>
          </cell>
          <cell r="D63" t="str">
            <v>Programa de impulso a la rehabilitación de edificios públicos (PIREP)</v>
          </cell>
        </row>
        <row r="64">
          <cell r="B64" t="str">
            <v>C2.I6</v>
          </cell>
          <cell r="C64" t="str">
            <v>I17</v>
          </cell>
          <cell r="D64" t="str">
            <v>Programa de ayudas para la elaboración de proyectos piloto de planes de acción local de la Agenda Urbana Española</v>
          </cell>
        </row>
        <row r="65">
          <cell r="B65" t="str">
            <v>C3.R1</v>
          </cell>
          <cell r="C65" t="str">
            <v>R18</v>
          </cell>
          <cell r="D65" t="str">
            <v>Modificación de la normativa reguladora de las relaciones comerciales en la cadena alimentaria. Ley 12/2013, de 2 de agosto, de medidas para mejorar el funcionamiento de la cadena alimentaria.</v>
          </cell>
        </row>
        <row r="66">
          <cell r="B66" t="str">
            <v>C3.R2</v>
          </cell>
          <cell r="C66" t="str">
            <v>R19</v>
          </cell>
          <cell r="D66" t="str">
            <v>Desarrollo y revisión del marco regulatorio en materia de sostenibilidad ambiental de la ganadería.</v>
          </cell>
        </row>
        <row r="67">
          <cell r="B67" t="str">
            <v>C3.R3</v>
          </cell>
          <cell r="C67" t="str">
            <v>R20</v>
          </cell>
          <cell r="D67" t="str">
            <v>Marco legislativo sobre la nutrición sostenible en los suelos agrícolas.</v>
          </cell>
        </row>
        <row r="68">
          <cell r="B68" t="str">
            <v>C3.R4</v>
          </cell>
          <cell r="C68" t="str">
            <v>R21</v>
          </cell>
          <cell r="D68" t="str">
            <v>Impulso a la gobernanza y a la gestión sostenible de los regadíos españoles</v>
          </cell>
        </row>
        <row r="69">
          <cell r="B69" t="str">
            <v>C3.R5</v>
          </cell>
          <cell r="C69" t="str">
            <v>R22</v>
          </cell>
          <cell r="D69" t="str">
            <v>Ejecución del II Plan de Acción de la Estrategia de Digitalización del sector agroalimentario y del medio rural.</v>
          </cell>
        </row>
        <row r="70">
          <cell r="B70" t="str">
            <v>C3.R6</v>
          </cell>
          <cell r="C70" t="str">
            <v>R23</v>
          </cell>
          <cell r="D70" t="str">
            <v>Revisión del marco normativo nacional para la regulación de la pesca sostenible.</v>
          </cell>
        </row>
        <row r="71">
          <cell r="B71" t="str">
            <v>C3.I1</v>
          </cell>
          <cell r="C71" t="str">
            <v>I24</v>
          </cell>
          <cell r="D71" t="str">
            <v>Plan para la mejora de la eficiencia y la sostenibilidad en regadíos</v>
          </cell>
        </row>
        <row r="72">
          <cell r="B72" t="str">
            <v>C3.I2</v>
          </cell>
          <cell r="C72" t="str">
            <v>I25</v>
          </cell>
          <cell r="D72" t="str">
            <v>Plan de Impulso de la sostenibilidad y competitividad de la agricultura y la ganadería (I): Modernizar los laboratorios de sanidad animal y vegetal</v>
          </cell>
        </row>
        <row r="73">
          <cell r="B73" t="str">
            <v>C3.I3</v>
          </cell>
          <cell r="C73" t="str">
            <v>I26</v>
          </cell>
          <cell r="D73" t="str">
            <v>Plan de Impulso de la sostenibilidad y competitividad de la agricultura y la ganadería (II): Reforzar sistemas de capacitación y bioseguridad en viveros y explotaciones ganaderas</v>
          </cell>
        </row>
        <row r="74">
          <cell r="B74" t="str">
            <v>C3.I4</v>
          </cell>
          <cell r="C74" t="str">
            <v>I27</v>
          </cell>
          <cell r="D74" t="str">
            <v>Plan de Impulso de la sostenibilidad y competitividad de la agricultura y la ganadería (III): Inversiones en agricultura de precisión, eficiencia energética y economía circular y en el aprovechamiento de energías y gases renovables en el sector agrícola y ganadero</v>
          </cell>
        </row>
        <row r="75">
          <cell r="B75" t="str">
            <v>C3.I5</v>
          </cell>
          <cell r="C75" t="str">
            <v>I28</v>
          </cell>
          <cell r="D75" t="str">
            <v>Estrategia de Digitalización del sector Agroalimentario y Forestal y del Medio Rural: Desarrollo de actuaciones para dar apoyo a la digitalización y el emprendimiento del sector agroalimentario y forestal y del medio rural</v>
          </cell>
        </row>
        <row r="76">
          <cell r="B76" t="str">
            <v>C3.I6</v>
          </cell>
          <cell r="C76" t="str">
            <v>I29</v>
          </cell>
          <cell r="D76" t="str">
            <v>Plan de impulso a la sostenibilidad, investigación, innovación y digitalización del sector pesquero (I): Modernización de la Red de Reservas Marinas de Interés Pesquero</v>
          </cell>
        </row>
        <row r="77">
          <cell r="B77" t="str">
            <v>C3.I7</v>
          </cell>
          <cell r="C77" t="str">
            <v>I30</v>
          </cell>
          <cell r="D77" t="str">
            <v>Plan de impulso a la sostenibilidad, investigación, innovación y digitalización del sector pesquero (II): Impulso de la investigación pesquera y acuícola y apoyo a la formación</v>
          </cell>
        </row>
        <row r="78">
          <cell r="B78" t="str">
            <v>C3.I8</v>
          </cell>
          <cell r="C78" t="str">
            <v>I31</v>
          </cell>
          <cell r="D78" t="str">
            <v>Plan de impulso a la sostenibilidad, investigación, innovación y digitalización del sector pesquero (III): Desarrollo tecnológico e innovación en el sector pesquero y acuícola</v>
          </cell>
        </row>
        <row r="79">
          <cell r="B79" t="str">
            <v>C3.I9</v>
          </cell>
          <cell r="C79" t="str">
            <v>I32</v>
          </cell>
          <cell r="D79" t="str">
            <v>Plan de impulso a la sostenibilidad, investigación, innovación y digitalización del sector pesquero (IV): Digitalización y uso de TICs en el sector pesquero</v>
          </cell>
        </row>
        <row r="80">
          <cell r="B80" t="str">
            <v>C3.I10</v>
          </cell>
          <cell r="C80" t="str">
            <v>I33</v>
          </cell>
          <cell r="D80" t="str">
            <v>Plan de impulso a la sostenibilidad, investigación, innovación y digitalización del sector pesquero (V): Apoyo a la lucha contra la pesca ilegal, no declarada y no reglamentada</v>
          </cell>
        </row>
        <row r="81">
          <cell r="B81" t="str">
            <v>C3.I11</v>
          </cell>
          <cell r="C81" t="str">
            <v>I34</v>
          </cell>
          <cell r="D81" t="str">
            <v>Plan de impulso a la sostenibilidad, investigación, innovación y digitalización del sector pesquero (VI): Apoyo a la financiación del Sector Pesquero</v>
          </cell>
        </row>
        <row r="82">
          <cell r="B82" t="str">
            <v>C4.R1</v>
          </cell>
          <cell r="C82" t="str">
            <v>R35</v>
          </cell>
          <cell r="D82" t="str">
            <v>Conservación de la biodiversidad terrestre y marina</v>
          </cell>
        </row>
        <row r="83">
          <cell r="B83" t="str">
            <v>C4.R2</v>
          </cell>
          <cell r="C83" t="str">
            <v>R36</v>
          </cell>
          <cell r="D83" t="str">
            <v>Restauración de ecosistemas e infraestructura verde.</v>
          </cell>
        </row>
        <row r="84">
          <cell r="B84" t="str">
            <v>C4.R3</v>
          </cell>
          <cell r="C84" t="str">
            <v>R37</v>
          </cell>
          <cell r="D84" t="str">
            <v>Gestión Forestal Sostenible</v>
          </cell>
        </row>
        <row r="85">
          <cell r="B85" t="str">
            <v>C4.I1</v>
          </cell>
          <cell r="C85" t="str">
            <v>I38</v>
          </cell>
          <cell r="D85" t="str">
            <v>Digitalización y conocimiento del patrimonio natural</v>
          </cell>
        </row>
        <row r="86">
          <cell r="B86" t="str">
            <v>C4.I2</v>
          </cell>
          <cell r="C86" t="str">
            <v>I39</v>
          </cell>
          <cell r="D86" t="str">
            <v>Conservación de la biodiversidad terrestre marina</v>
          </cell>
        </row>
        <row r="87">
          <cell r="B87" t="str">
            <v>C4.I3</v>
          </cell>
          <cell r="C87" t="str">
            <v>I40</v>
          </cell>
          <cell r="D87" t="str">
            <v>Restauración de ecosistemas e infraestructura verde</v>
          </cell>
        </row>
        <row r="88">
          <cell r="B88" t="str">
            <v>C4.I4</v>
          </cell>
          <cell r="C88" t="str">
            <v>I41</v>
          </cell>
          <cell r="D88" t="str">
            <v>Gestión forestal sostenible</v>
          </cell>
        </row>
        <row r="89">
          <cell r="B89" t="str">
            <v>C5.R1</v>
          </cell>
          <cell r="C89" t="str">
            <v>R42</v>
          </cell>
          <cell r="D89" t="str">
            <v>Planes y estrategias en materia de agua y modificaciones normativas</v>
          </cell>
        </row>
        <row r="90">
          <cell r="B90" t="str">
            <v>C5.I1</v>
          </cell>
          <cell r="C90" t="str">
            <v>I43</v>
          </cell>
          <cell r="D90" t="str">
            <v>Materialización de actuaciones de depuración, saneamiento, eficiencia, ahorro, reutilización y seguridad de infraestructuras (DSEAR)</v>
          </cell>
        </row>
        <row r="91">
          <cell r="B91" t="str">
            <v>C5.I2</v>
          </cell>
          <cell r="C91" t="str">
            <v>I44</v>
          </cell>
          <cell r="D91" t="str">
            <v>Seguimiento y restauración de ecosistemas fluviales, recuperación de acuíferos y mitigación del riesgo de inundación</v>
          </cell>
        </row>
        <row r="92">
          <cell r="B92" t="str">
            <v>C5.I3</v>
          </cell>
          <cell r="C92" t="str">
            <v>I45</v>
          </cell>
          <cell r="D92" t="str">
            <v>Transición digital en el sector del agua</v>
          </cell>
        </row>
        <row r="93">
          <cell r="B93" t="str">
            <v>C5.I4</v>
          </cell>
          <cell r="C93" t="str">
            <v>I46</v>
          </cell>
          <cell r="D93" t="str">
            <v>Adaptación de la costa al cambio climático e implementación de las Estrategias Marinas y de los planes de ordenación del espacio marítimo</v>
          </cell>
        </row>
        <row r="94">
          <cell r="B94" t="str">
            <v>C6.R1</v>
          </cell>
          <cell r="C94" t="str">
            <v>R47</v>
          </cell>
          <cell r="D94" t="str">
            <v>Estrategia de movilidad segura, sostenible y conectada</v>
          </cell>
        </row>
        <row r="95">
          <cell r="B95" t="str">
            <v>C6.R2</v>
          </cell>
          <cell r="C95" t="str">
            <v>R48</v>
          </cell>
          <cell r="D95" t="str">
            <v>Estrategia Indicativa Ferroviaria</v>
          </cell>
        </row>
        <row r="96">
          <cell r="B96" t="str">
            <v>C6.I1</v>
          </cell>
          <cell r="C96" t="str">
            <v>I49</v>
          </cell>
          <cell r="D96" t="str">
            <v>Red nacional de transporte: Corredores europeos</v>
          </cell>
        </row>
        <row r="97">
          <cell r="B97" t="str">
            <v>C6.I2</v>
          </cell>
          <cell r="C97" t="str">
            <v>I50</v>
          </cell>
          <cell r="D97" t="str">
            <v xml:space="preserve"> Red Nacional Transporte: Red Transeuropea de transportes - Otras actuaciones</v>
          </cell>
        </row>
        <row r="98">
          <cell r="B98" t="str">
            <v>C6.I3</v>
          </cell>
          <cell r="C98" t="str">
            <v>I51</v>
          </cell>
          <cell r="D98" t="str">
            <v>Intermodalidad y logística</v>
          </cell>
        </row>
        <row r="99">
          <cell r="B99" t="str">
            <v>C6.I4</v>
          </cell>
          <cell r="C99" t="str">
            <v>I52</v>
          </cell>
          <cell r="D99" t="str">
            <v xml:space="preserve">Programa de apoyo al transporte </v>
          </cell>
        </row>
        <row r="100">
          <cell r="B100" t="str">
            <v>C7.R1</v>
          </cell>
          <cell r="C100" t="str">
            <v>R53</v>
          </cell>
          <cell r="D100" t="str">
            <v>Marco normativo para el fomento de la generación renovable</v>
          </cell>
        </row>
        <row r="101">
          <cell r="B101" t="str">
            <v>C7.R2</v>
          </cell>
          <cell r="C101" t="str">
            <v>R54</v>
          </cell>
          <cell r="D101" t="str">
            <v>Estrategia Nacional de Autoconsumo</v>
          </cell>
        </row>
        <row r="102">
          <cell r="B102" t="str">
            <v>C7.R3</v>
          </cell>
          <cell r="C102" t="str">
            <v>R55</v>
          </cell>
          <cell r="D102" t="str">
            <v>Desarrollo de las comunidades energéticas</v>
          </cell>
        </row>
        <row r="103">
          <cell r="B103" t="str">
            <v>C7.R4</v>
          </cell>
          <cell r="C103" t="str">
            <v>R56</v>
          </cell>
          <cell r="D103" t="str">
            <v>Marco para la innovación y desarrollo tecnológico de las energías renovables</v>
          </cell>
        </row>
        <row r="104">
          <cell r="B104" t="str">
            <v>C7.I1</v>
          </cell>
          <cell r="C104" t="str">
            <v>I57</v>
          </cell>
          <cell r="D104" t="str">
            <v>Desarrollo de energías renovables innovadoras, integradas en la edificación y en los procesos productivos</v>
          </cell>
        </row>
        <row r="105">
          <cell r="B105" t="str">
            <v>C7.I2</v>
          </cell>
          <cell r="C105" t="str">
            <v>I58</v>
          </cell>
          <cell r="D105" t="str">
            <v>Energía sostenible en las islas</v>
          </cell>
        </row>
        <row r="106">
          <cell r="B106" t="str">
            <v>C8.R1</v>
          </cell>
          <cell r="C106" t="str">
            <v>R59</v>
          </cell>
          <cell r="D106" t="str">
            <v>Marco habilitador para la integración de renovables en el sistema energético: redes, almacenamiento e infraestructuras.</v>
          </cell>
        </row>
        <row r="107">
          <cell r="B107" t="str">
            <v>C8.R2</v>
          </cell>
          <cell r="C107" t="str">
            <v>R60</v>
          </cell>
          <cell r="D107" t="str">
            <v>Estrategia de almacenamiento energético y adaptación del marco regulatorio para el despliegue del almacenamiento energético</v>
          </cell>
        </row>
        <row r="108">
          <cell r="B108" t="str">
            <v>C8.R3</v>
          </cell>
          <cell r="C108" t="str">
            <v>R61</v>
          </cell>
          <cell r="D108" t="str">
            <v>Desarrollo del marco normativo para la agregación, gestión de la demanda y servicios de flexibilidad</v>
          </cell>
        </row>
        <row r="109">
          <cell r="B109" t="str">
            <v>C8.R4</v>
          </cell>
          <cell r="C109" t="str">
            <v>R62</v>
          </cell>
          <cell r="D109" t="str">
            <v>Sandboxes o bancos de pruebas regulatorios</v>
          </cell>
        </row>
        <row r="110">
          <cell r="B110" t="str">
            <v>C8.I1</v>
          </cell>
          <cell r="C110" t="str">
            <v>I63</v>
          </cell>
          <cell r="D110" t="str">
            <v>Despliegue del almacenamiento energético</v>
          </cell>
        </row>
        <row r="111">
          <cell r="B111" t="str">
            <v>C8.I2</v>
          </cell>
          <cell r="C111" t="str">
            <v>I64</v>
          </cell>
          <cell r="D111" t="str">
            <v>Digitalización de las redes</v>
          </cell>
        </row>
        <row r="112">
          <cell r="B112" t="str">
            <v>C8.I3</v>
          </cell>
          <cell r="C112" t="str">
            <v>I65</v>
          </cell>
          <cell r="D112" t="str">
            <v>Nuevos modelos de negocio en la transición energética</v>
          </cell>
        </row>
        <row r="113">
          <cell r="B113" t="str">
            <v>C9.R1</v>
          </cell>
          <cell r="C113" t="str">
            <v>R66</v>
          </cell>
          <cell r="D113" t="str">
            <v>Hoja de ruta del hidrógeno: una apuesta por el hidrógeno renovable.</v>
          </cell>
        </row>
        <row r="114">
          <cell r="B114" t="str">
            <v>C9.I1</v>
          </cell>
          <cell r="C114" t="str">
            <v>I67</v>
          </cell>
          <cell r="D114" t="str">
            <v>Hidrógeno renovable: un proyecto país</v>
          </cell>
        </row>
        <row r="115">
          <cell r="B115" t="str">
            <v>C10.R1</v>
          </cell>
          <cell r="C115" t="str">
            <v>R68</v>
          </cell>
          <cell r="D115" t="str">
            <v>Puesta en marcha de convenios de transición justa en zonas de transición energética.</v>
          </cell>
        </row>
        <row r="116">
          <cell r="B116" t="str">
            <v>C10.I1</v>
          </cell>
          <cell r="C116" t="str">
            <v>I69</v>
          </cell>
          <cell r="D116" t="str">
            <v>Inversiones en transición justa</v>
          </cell>
        </row>
        <row r="117">
          <cell r="B117" t="str">
            <v>C11.R1</v>
          </cell>
          <cell r="C117" t="str">
            <v>R70</v>
          </cell>
          <cell r="D117" t="str">
            <v>Reforma para la modernización y digitalización de la Administración</v>
          </cell>
        </row>
        <row r="118">
          <cell r="B118" t="str">
            <v>C11.R2</v>
          </cell>
          <cell r="C118" t="str">
            <v>R71</v>
          </cell>
          <cell r="D118" t="str">
            <v>Reforma para el impulso del Estado de Derecho y la eficiencia del servicio público de justicia</v>
          </cell>
        </row>
        <row r="119">
          <cell r="B119" t="str">
            <v>C11.R3</v>
          </cell>
          <cell r="C119" t="str">
            <v>R72</v>
          </cell>
          <cell r="D119" t="str">
            <v>Reforma para la modernización de la arquitectura institucional de gobernanza económica</v>
          </cell>
        </row>
        <row r="120">
          <cell r="B120" t="str">
            <v>C11.R4</v>
          </cell>
          <cell r="C120" t="str">
            <v>R73</v>
          </cell>
          <cell r="D120" t="str">
            <v>Estrategia Nacional de Contratación Pública</v>
          </cell>
        </row>
        <row r="121">
          <cell r="B121" t="str">
            <v>C11.R5</v>
          </cell>
          <cell r="C121" t="str">
            <v>R74</v>
          </cell>
          <cell r="D121" t="str">
            <v>Refuerzo de las capacidades administrativas</v>
          </cell>
        </row>
        <row r="122">
          <cell r="B122" t="str">
            <v>C11.I1</v>
          </cell>
          <cell r="C122" t="str">
            <v>I75</v>
          </cell>
          <cell r="D122" t="str">
            <v>Modernización de la Administración General del Estado</v>
          </cell>
        </row>
        <row r="123">
          <cell r="B123" t="str">
            <v>C11.I2</v>
          </cell>
          <cell r="C123" t="str">
            <v>I76</v>
          </cell>
          <cell r="D123" t="str">
            <v>Proyectos tractores de digitalización de la Administración General del Estado</v>
          </cell>
        </row>
        <row r="124">
          <cell r="B124" t="str">
            <v>C11.I3</v>
          </cell>
          <cell r="C124" t="str">
            <v>I77</v>
          </cell>
          <cell r="D124" t="str">
            <v>Transformación Digital y Modernización del Ministerio de HACIENDA y Función Pública y de las Administraciones de las CCAA y las EELL</v>
          </cell>
        </row>
        <row r="125">
          <cell r="B125" t="str">
            <v>C11.I4</v>
          </cell>
          <cell r="C125" t="str">
            <v>I78</v>
          </cell>
          <cell r="D125" t="str">
            <v>Plan de Transición Energética en la Administración General del Estado</v>
          </cell>
        </row>
        <row r="126">
          <cell r="B126" t="str">
            <v>C11.I5</v>
          </cell>
          <cell r="C126" t="str">
            <v>I79</v>
          </cell>
          <cell r="D126" t="str">
            <v>Transformación de la Administración para la Ejecución del PRR</v>
          </cell>
        </row>
        <row r="127">
          <cell r="B127" t="str">
            <v>C12.R1</v>
          </cell>
          <cell r="C127" t="str">
            <v>R80</v>
          </cell>
          <cell r="D127" t="str">
            <v>Estrategia Española de Impulso Industrial 2030</v>
          </cell>
        </row>
        <row r="128">
          <cell r="B128" t="str">
            <v>C12.R2</v>
          </cell>
          <cell r="C128" t="str">
            <v>R81</v>
          </cell>
          <cell r="D128" t="str">
            <v>Política de residuos e impulso a la economía circular</v>
          </cell>
        </row>
        <row r="129">
          <cell r="B129" t="str">
            <v>C12.I1</v>
          </cell>
          <cell r="C129" t="str">
            <v>I82</v>
          </cell>
          <cell r="D129" t="str">
            <v>Espacios de datos sectoriales (contribución a proyectos tractores de digitalización de los sectores productivos estratégicos)</v>
          </cell>
        </row>
        <row r="130">
          <cell r="B130" t="str">
            <v>C12.I2</v>
          </cell>
          <cell r="C130" t="str">
            <v>I83</v>
          </cell>
          <cell r="D130" t="str">
            <v>Programa de impulso de la Competitividad y Sostenibilidad Industrial</v>
          </cell>
        </row>
        <row r="131">
          <cell r="B131" t="str">
            <v>C12.I3</v>
          </cell>
          <cell r="C131" t="str">
            <v>I84</v>
          </cell>
          <cell r="D131" t="str">
            <v xml:space="preserve">Plan de apoyo a la implementación de la normativa de residuos y al fomento de la economía circular </v>
          </cell>
        </row>
        <row r="132">
          <cell r="B132" t="str">
            <v>C13.R1</v>
          </cell>
          <cell r="C132" t="str">
            <v>R85</v>
          </cell>
          <cell r="D132" t="str">
            <v>Mejora de la Regulación y del Clima de Negocios</v>
          </cell>
        </row>
        <row r="133">
          <cell r="B133" t="str">
            <v>C13.R2</v>
          </cell>
          <cell r="C133" t="str">
            <v>R86</v>
          </cell>
          <cell r="D133" t="str">
            <v>España como Nación Emprendedora</v>
          </cell>
        </row>
        <row r="134">
          <cell r="B134" t="str">
            <v>C13.I1</v>
          </cell>
          <cell r="C134" t="str">
            <v>I87</v>
          </cell>
          <cell r="D134" t="str">
            <v>Emprendimiento</v>
          </cell>
        </row>
        <row r="135">
          <cell r="B135" t="str">
            <v>C13.I2</v>
          </cell>
          <cell r="C135" t="str">
            <v>I88</v>
          </cell>
          <cell r="D135" t="str">
            <v>Crecimiento</v>
          </cell>
        </row>
        <row r="136">
          <cell r="B136" t="str">
            <v>C13.I3</v>
          </cell>
          <cell r="C136" t="str">
            <v>I89</v>
          </cell>
          <cell r="D136" t="str">
            <v>Digitalización e Innovación</v>
          </cell>
        </row>
        <row r="137">
          <cell r="B137" t="str">
            <v>C13.I4</v>
          </cell>
          <cell r="C137" t="str">
            <v>I90</v>
          </cell>
          <cell r="D137" t="str">
            <v>Apoyo al Comercio</v>
          </cell>
        </row>
        <row r="138">
          <cell r="B138" t="str">
            <v>C13.I5</v>
          </cell>
          <cell r="C138" t="str">
            <v>I91</v>
          </cell>
          <cell r="D138" t="str">
            <v>Internacionalización</v>
          </cell>
        </row>
        <row r="139">
          <cell r="B139" t="str">
            <v>C14.R1</v>
          </cell>
          <cell r="C139" t="str">
            <v>R92</v>
          </cell>
          <cell r="D139" t="str">
            <v>RD por el que se desarrolla el Fondo Financiero del Estado para la Competitividad Turística</v>
          </cell>
        </row>
        <row r="140">
          <cell r="B140" t="str">
            <v>C14.I1</v>
          </cell>
          <cell r="C140" t="str">
            <v>I93</v>
          </cell>
          <cell r="D140" t="str">
            <v>Transformación del modelo turístico hacia la sostenibilidad.</v>
          </cell>
        </row>
        <row r="141">
          <cell r="B141" t="str">
            <v>C14.I2</v>
          </cell>
          <cell r="C141" t="str">
            <v>I94</v>
          </cell>
          <cell r="D141" t="str">
            <v>Programa de digitalización e inteligencia para destinos y sector turístico.</v>
          </cell>
        </row>
        <row r="142">
          <cell r="B142" t="str">
            <v>C14.I3</v>
          </cell>
          <cell r="C142" t="str">
            <v>I95</v>
          </cell>
          <cell r="D142" t="str">
            <v>Estrategias de resiliencia turística para territorios extrapeninsulares.</v>
          </cell>
        </row>
        <row r="143">
          <cell r="B143" t="str">
            <v>C14.I4</v>
          </cell>
          <cell r="C143" t="str">
            <v>I96</v>
          </cell>
          <cell r="D143" t="str">
            <v>Actuaciones especiales en el ámbito de la competitividad.</v>
          </cell>
        </row>
        <row r="144">
          <cell r="B144" t="str">
            <v>C15.R1</v>
          </cell>
          <cell r="C144" t="str">
            <v>R97</v>
          </cell>
          <cell r="D144" t="str">
            <v>Reforma del marco normativo de telecomunicaciones: Ley General, instrumentos regulatorios e Instrumentos de aplicación</v>
          </cell>
        </row>
        <row r="145">
          <cell r="B145" t="str">
            <v>C15.R2</v>
          </cell>
          <cell r="C145" t="str">
            <v>R98</v>
          </cell>
          <cell r="D145" t="str">
            <v>Hoja de ruta 5G: Gestión y asignación del espectro, reducción de cargas al despliegue, Ley de Ciberseguridad 5G y Apoyo a entidades locales</v>
          </cell>
        </row>
        <row r="146">
          <cell r="B146" t="str">
            <v>C15.I1</v>
          </cell>
          <cell r="C146" t="str">
            <v>I99</v>
          </cell>
          <cell r="D146" t="str">
            <v>la vertebración territorial mediante despliegue de redes: Extensión de la banda ancha ultrarrápida y cobertura en movilidad de 30 Mbps</v>
          </cell>
        </row>
        <row r="147">
          <cell r="B147" t="str">
            <v>C15.I2</v>
          </cell>
          <cell r="C147" t="str">
            <v>I100</v>
          </cell>
          <cell r="D147" t="str">
            <v xml:space="preserve">de conectividad en centros de referencia, motores socioeconómicos y proyectos tractores de digitalización sectorial </v>
          </cell>
        </row>
        <row r="148">
          <cell r="B148" t="str">
            <v>C15.I3</v>
          </cell>
          <cell r="C148" t="str">
            <v>I101</v>
          </cell>
          <cell r="D148" t="str">
            <v>de conectividad para pymes y colectivos vulnerables</v>
          </cell>
        </row>
        <row r="149">
          <cell r="B149" t="str">
            <v>C15.I4</v>
          </cell>
          <cell r="C149" t="str">
            <v>I102</v>
          </cell>
          <cell r="D149" t="str">
            <v xml:space="preserve">y sostenibilidad de infraestructuras </v>
          </cell>
        </row>
        <row r="150">
          <cell r="B150" t="str">
            <v>C15.I5</v>
          </cell>
          <cell r="C150" t="str">
            <v>I103</v>
          </cell>
          <cell r="D150" t="str">
            <v xml:space="preserve">de infraestructuras digitales transfronterizas </v>
          </cell>
        </row>
        <row r="151">
          <cell r="B151" t="str">
            <v>C15.I6</v>
          </cell>
          <cell r="C151" t="str">
            <v>I104</v>
          </cell>
          <cell r="D151" t="str">
            <v xml:space="preserve">Despliegue del 5G: redes, cambio tecnológico e innovación </v>
          </cell>
        </row>
        <row r="152">
          <cell r="B152" t="str">
            <v>C15.I7</v>
          </cell>
          <cell r="C152" t="str">
            <v>I105</v>
          </cell>
          <cell r="D152" t="str">
            <v>Fortalecimiento de las capacidades de ciudadanos, PYMEs y profesionales; e Impulso del ecosistema del sector</v>
          </cell>
        </row>
        <row r="153">
          <cell r="B153" t="str">
            <v>C16.R1</v>
          </cell>
          <cell r="C153" t="str">
            <v>R106</v>
          </cell>
          <cell r="D153" t="str">
            <v xml:space="preserve">Estrategia Nacional de IA </v>
          </cell>
        </row>
        <row r="154">
          <cell r="B154" t="str">
            <v>C16.I1</v>
          </cell>
          <cell r="C154" t="str">
            <v>I107</v>
          </cell>
          <cell r="D154" t="str">
            <v xml:space="preserve">Estrategia Nacional de IA </v>
          </cell>
        </row>
        <row r="155">
          <cell r="B155" t="str">
            <v>C17.R1</v>
          </cell>
          <cell r="C155" t="str">
            <v>R108</v>
          </cell>
          <cell r="D155" t="str">
            <v>Reforma de la Ley de la de la Ciencia, la Tecnología y la Innovación con tres ejes clave: mejora de la gobernanza, nueva carrera científica y transferencia de conocimiento</v>
          </cell>
        </row>
        <row r="156">
          <cell r="B156" t="str">
            <v>C17.R2</v>
          </cell>
          <cell r="C156" t="str">
            <v>R109</v>
          </cell>
          <cell r="D156" t="str">
            <v>Estrategia Española de Ciencia, Tecnología e Innovación 2021-2027 (EECTI) y Desarrollo avanzado del Sistema de Información de Ciencia, Tecnología e Innovación (SICTI)</v>
          </cell>
        </row>
        <row r="157">
          <cell r="B157" t="str">
            <v>C17.R3</v>
          </cell>
          <cell r="C157" t="str">
            <v>R110</v>
          </cell>
          <cell r="D157" t="str">
            <v>Reorganización de los Organismos Públicos de Investigación (OPIs) y racionalización de su estructura y funcionamiento</v>
          </cell>
        </row>
        <row r="158">
          <cell r="B158" t="str">
            <v>C17.I1</v>
          </cell>
          <cell r="C158" t="str">
            <v>I111</v>
          </cell>
          <cell r="D158" t="str">
            <v xml:space="preserve">Planes Complementarios con CCAA </v>
          </cell>
        </row>
        <row r="159">
          <cell r="B159" t="str">
            <v>C17.I2</v>
          </cell>
          <cell r="C159" t="str">
            <v>I112</v>
          </cell>
          <cell r="D159" t="str">
            <v>Fortalecimiento de las capacidades, infraestructuras y equipamientos de los agentes del SECTI</v>
          </cell>
        </row>
        <row r="160">
          <cell r="B160" t="str">
            <v>C17.I3</v>
          </cell>
          <cell r="C160" t="str">
            <v>I113</v>
          </cell>
          <cell r="D160" t="str">
            <v>Nuevos proyectos I+D+I Publico Privados, Interdisciplinares, Pruebas de concepto y concesión de ayudas consecuencia de convocatorias competitivas internacionales. I+D de vanguardia orientada a retos de la sociedad. Compra pública pre-comercial.</v>
          </cell>
        </row>
        <row r="161">
          <cell r="B161" t="str">
            <v>C17.I4</v>
          </cell>
          <cell r="C161" t="str">
            <v>I114</v>
          </cell>
          <cell r="D161" t="str">
            <v>Nueva carrera científica</v>
          </cell>
        </row>
        <row r="162">
          <cell r="B162" t="str">
            <v>C17.I5</v>
          </cell>
          <cell r="C162" t="str">
            <v>I115</v>
          </cell>
          <cell r="D162" t="str">
            <v>Transferencia de conocimiento</v>
          </cell>
        </row>
        <row r="163">
          <cell r="B163" t="str">
            <v>C17.I6</v>
          </cell>
          <cell r="C163" t="str">
            <v>I116</v>
          </cell>
          <cell r="D163" t="str">
            <v>Salud</v>
          </cell>
        </row>
        <row r="164">
          <cell r="B164" t="str">
            <v>C17.I7</v>
          </cell>
          <cell r="C164" t="str">
            <v>I117</v>
          </cell>
          <cell r="D164" t="str">
            <v>Medioambiente, cambio climático y energía</v>
          </cell>
        </row>
        <row r="165">
          <cell r="B165" t="str">
            <v>C17.I8</v>
          </cell>
          <cell r="C165" t="str">
            <v>I118</v>
          </cell>
          <cell r="D165" t="str">
            <v>I+D+I en automoción sostenible (PTAS)</v>
          </cell>
        </row>
        <row r="166">
          <cell r="B166" t="str">
            <v>C17.I9</v>
          </cell>
          <cell r="C166" t="str">
            <v>I119</v>
          </cell>
          <cell r="D166" t="str">
            <v>Sector aeroespacial</v>
          </cell>
        </row>
        <row r="167">
          <cell r="B167" t="str">
            <v>C18.R1</v>
          </cell>
          <cell r="C167" t="str">
            <v>R120</v>
          </cell>
          <cell r="D167" t="str">
            <v>Fortalecimiento de la Atención Primaria y Comunitaria</v>
          </cell>
        </row>
        <row r="168">
          <cell r="B168" t="str">
            <v>C18.R2</v>
          </cell>
          <cell r="C168" t="str">
            <v>R121</v>
          </cell>
          <cell r="D168" t="str">
            <v>Reforma del sistema de salud pública</v>
          </cell>
        </row>
        <row r="169">
          <cell r="B169" t="str">
            <v>C18.R3</v>
          </cell>
          <cell r="C169" t="str">
            <v>R122</v>
          </cell>
          <cell r="D169" t="str">
            <v>Consolidación de la cohesión, la equidad y la universalidad</v>
          </cell>
        </row>
        <row r="170">
          <cell r="B170" t="str">
            <v>C18.R4</v>
          </cell>
          <cell r="C170" t="str">
            <v>R123</v>
          </cell>
          <cell r="D170" t="str">
            <v>Refuerzo de las capacidades profesionales y reducción de la temporalidad</v>
          </cell>
        </row>
        <row r="171">
          <cell r="B171" t="str">
            <v>C18.R5</v>
          </cell>
          <cell r="C171" t="str">
            <v>R124</v>
          </cell>
          <cell r="D171" t="str">
            <v>Reforma de la regulación de medicamentos y productos sanitarios</v>
          </cell>
        </row>
        <row r="172">
          <cell r="B172" t="str">
            <v>C18.I1</v>
          </cell>
          <cell r="C172" t="str">
            <v>I125</v>
          </cell>
          <cell r="D172" t="str">
            <v>Plan de inversión en equipos de alta tecnología en el Sistema Nacional de Salud</v>
          </cell>
        </row>
        <row r="173">
          <cell r="B173" t="str">
            <v>C18.I2</v>
          </cell>
          <cell r="C173" t="str">
            <v>I126</v>
          </cell>
          <cell r="D173" t="str">
            <v>Acciones para reforzar la prevención y promoción de la Salud</v>
          </cell>
        </row>
        <row r="174">
          <cell r="B174" t="str">
            <v>C18.I3</v>
          </cell>
          <cell r="C174" t="str">
            <v>I127</v>
          </cell>
          <cell r="D174" t="str">
            <v>Aumento de capacidades de respuesta ante crisis sanitarias</v>
          </cell>
        </row>
        <row r="175">
          <cell r="B175" t="str">
            <v>C18.I4</v>
          </cell>
          <cell r="C175" t="str">
            <v>I128</v>
          </cell>
          <cell r="D175" t="str">
            <v>Formación de profesionales sanitarios y recursos para compartir conocimiento</v>
          </cell>
        </row>
        <row r="176">
          <cell r="B176" t="str">
            <v>C18.I5</v>
          </cell>
          <cell r="C176" t="str">
            <v>I129</v>
          </cell>
          <cell r="D176" t="str">
            <v>Plan para la racionalización del consumo de productos farmacéuticos y fomento de la sostenibilidad</v>
          </cell>
        </row>
        <row r="177">
          <cell r="B177" t="str">
            <v>C18.I6</v>
          </cell>
          <cell r="C177" t="str">
            <v>I130</v>
          </cell>
          <cell r="D177" t="str">
            <v>Data lake Sanitario</v>
          </cell>
        </row>
        <row r="178">
          <cell r="B178" t="str">
            <v>C19.R1</v>
          </cell>
          <cell r="C178" t="str">
            <v>R131</v>
          </cell>
          <cell r="D178" t="str">
            <v>Plan Nacional de Competencias Digitales</v>
          </cell>
        </row>
        <row r="179">
          <cell r="B179" t="str">
            <v>C19.I1</v>
          </cell>
          <cell r="C179" t="str">
            <v>I132</v>
          </cell>
          <cell r="D179" t="str">
            <v>Competencias digitales transversales</v>
          </cell>
        </row>
        <row r="180">
          <cell r="B180" t="str">
            <v>C19.I2</v>
          </cell>
          <cell r="C180" t="str">
            <v>I133</v>
          </cell>
          <cell r="D180" t="str">
            <v xml:space="preserve">Transformación Digital de la Educación </v>
          </cell>
        </row>
        <row r="181">
          <cell r="B181" t="str">
            <v>C19.I3</v>
          </cell>
          <cell r="C181" t="str">
            <v>I134</v>
          </cell>
          <cell r="D181" t="str">
            <v>Competencias digitales para el empleo</v>
          </cell>
        </row>
        <row r="182">
          <cell r="B182" t="str">
            <v>C19.I4</v>
          </cell>
          <cell r="C182" t="str">
            <v>I135</v>
          </cell>
          <cell r="D182" t="str">
            <v>Profesionales digitales</v>
          </cell>
        </row>
        <row r="183">
          <cell r="B183" t="str">
            <v>C20.R1</v>
          </cell>
          <cell r="C183" t="str">
            <v>R136</v>
          </cell>
          <cell r="D183" t="str">
            <v>Plan de modernización de la Formación Profesional.</v>
          </cell>
        </row>
        <row r="184">
          <cell r="B184" t="str">
            <v>C20.R2</v>
          </cell>
          <cell r="C184" t="str">
            <v>R137</v>
          </cell>
          <cell r="D184" t="str">
            <v>Ley de Ordenación del sistema integral de FP vinculado al Sistema Nacional de Cualificaciones.</v>
          </cell>
        </row>
        <row r="185">
          <cell r="B185" t="str">
            <v>C20.I1</v>
          </cell>
          <cell r="C185" t="str">
            <v>I138</v>
          </cell>
          <cell r="D185" t="str">
            <v>Reskilling y upskilling de la población activa ligado a cualificaciones profesionales.</v>
          </cell>
        </row>
        <row r="186">
          <cell r="B186" t="str">
            <v>C20.I2</v>
          </cell>
          <cell r="C186" t="str">
            <v>I139</v>
          </cell>
          <cell r="D186" t="str">
            <v>Transformación Digital de la Formación Profesional</v>
          </cell>
        </row>
        <row r="187">
          <cell r="B187" t="str">
            <v>C20.I3</v>
          </cell>
          <cell r="C187" t="str">
            <v>I140</v>
          </cell>
          <cell r="D187" t="str">
            <v xml:space="preserve">Innovación e internacionalización de la formación profesional </v>
          </cell>
        </row>
        <row r="188">
          <cell r="B188" t="str">
            <v>C21.R1</v>
          </cell>
          <cell r="C188" t="str">
            <v>R141</v>
          </cell>
          <cell r="D188" t="str">
            <v>Desarrollo normativo de la Ley Orgánica 3/2020, de 29 de diciembre, por la que se modifica la Ley Orgánica 2/2006, de 3 de mayo, de Educación</v>
          </cell>
        </row>
        <row r="189">
          <cell r="B189" t="str">
            <v>C21.R2</v>
          </cell>
          <cell r="C189" t="str">
            <v>R142</v>
          </cell>
          <cell r="D189" t="str">
            <v>Diseño y aplicación de nuevo modelo curricular por competencias clave, priorizando aprendizajes fundamentales, y regulación de una ordenación académica inclusiva.</v>
          </cell>
        </row>
        <row r="190">
          <cell r="B190" t="str">
            <v>C21.R3</v>
          </cell>
          <cell r="C190" t="str">
            <v>R143</v>
          </cell>
          <cell r="D190" t="str">
            <v>Reforma integral del sistema universitario</v>
          </cell>
        </row>
        <row r="191">
          <cell r="B191" t="str">
            <v>C21.I1</v>
          </cell>
          <cell r="C191" t="str">
            <v>I144</v>
          </cell>
          <cell r="D191" t="str">
            <v>Creación de plazas del Primer Ciclo de Educación Infantil de titularidad pública (prioritariamente de 1 y 2 años): Reforma/rehabilitación y equipamiento para nuevas unidades; nueva construcción y equipamiento; y, gastos de personal y otros gastos.</v>
          </cell>
        </row>
        <row r="192">
          <cell r="B192" t="str">
            <v>C21.I2</v>
          </cell>
          <cell r="C192" t="str">
            <v>I145</v>
          </cell>
          <cell r="D192" t="str">
            <v>Programa de Orientación, Avance y Enriquecimiento Educativo en centros de especial complejidad educativa (Programa #PROA+).</v>
          </cell>
        </row>
        <row r="193">
          <cell r="B193" t="str">
            <v>C21.I3</v>
          </cell>
          <cell r="C193" t="str">
            <v>I146</v>
          </cell>
          <cell r="D193" t="str">
            <v>Creación de Unidades de Acompañamiento y Orientación Personal y Familiar del alumnado educativamente vulnerable, en los servicios educativos o psicopedagógicos situados en zonas y distritos escolares.</v>
          </cell>
        </row>
        <row r="194">
          <cell r="B194" t="str">
            <v>C21.I4</v>
          </cell>
          <cell r="C194" t="str">
            <v>I147</v>
          </cell>
          <cell r="D194" t="str">
            <v>Formación y capacitación del personal docente e investigador</v>
          </cell>
        </row>
        <row r="195">
          <cell r="B195" t="str">
            <v>C21.I5</v>
          </cell>
          <cell r="C195" t="str">
            <v>I148</v>
          </cell>
          <cell r="D195" t="str">
            <v>Mejora de infraestructuras digitales, el equipamiento, las tecnologías, la docencia y la evaluación digitales universitarios</v>
          </cell>
        </row>
        <row r="196">
          <cell r="B196" t="str">
            <v>C22.R1</v>
          </cell>
          <cell r="C196" t="str">
            <v>R149</v>
          </cell>
          <cell r="D196" t="str">
            <v>Reforzar la atención a la dependencia y promover el cambio de modelo de apoyos y cuidados de larga duración</v>
          </cell>
        </row>
        <row r="197">
          <cell r="B197" t="str">
            <v>C22.R2</v>
          </cell>
          <cell r="C197" t="str">
            <v>R150</v>
          </cell>
          <cell r="D197" t="str">
            <v>Modernizar los servicios sociales públicos y dotarles de un nuevo marco normativo</v>
          </cell>
        </row>
        <row r="198">
          <cell r="B198" t="str">
            <v>C22.R3</v>
          </cell>
          <cell r="C198" t="str">
            <v>R151</v>
          </cell>
          <cell r="D198" t="str">
            <v>Aprobar una nueva ley de protección de las familias y de reconocimiento de su diversidad</v>
          </cell>
        </row>
        <row r="199">
          <cell r="B199" t="str">
            <v>C22.R4</v>
          </cell>
          <cell r="C199" t="str">
            <v>R152</v>
          </cell>
          <cell r="D199" t="str">
            <v>Reformar el sistema de acogida humanitaria y de solicitantes de protección internacional en España</v>
          </cell>
        </row>
        <row r="200">
          <cell r="B200" t="str">
            <v>C22.R5</v>
          </cell>
          <cell r="C200" t="str">
            <v>R153</v>
          </cell>
          <cell r="D200" t="str">
            <v>Mejorar el sistema de prestaciones económicas no contributivas de la Administración General del Estado</v>
          </cell>
        </row>
        <row r="201">
          <cell r="B201" t="str">
            <v>C22.I1</v>
          </cell>
          <cell r="C201" t="str">
            <v>I154</v>
          </cell>
          <cell r="D201" t="str">
            <v>Plan de apoyos y cuidados de larga duración: desinstitucionalización, equipamientos y tecnología.</v>
          </cell>
        </row>
        <row r="202">
          <cell r="B202" t="str">
            <v>C22.I2</v>
          </cell>
          <cell r="C202" t="str">
            <v>I155</v>
          </cell>
          <cell r="D202" t="str">
            <v>Plan de Modernización de los Servicios Sociales: Transformación tecnológica, innovación, formación y refuerzo de la atención a la infancia.</v>
          </cell>
        </row>
        <row r="203">
          <cell r="B203" t="str">
            <v>C22.I3</v>
          </cell>
          <cell r="C203" t="str">
            <v>I156</v>
          </cell>
          <cell r="D203" t="str">
            <v>Plan España País Accesible.</v>
          </cell>
        </row>
        <row r="204">
          <cell r="B204" t="str">
            <v>C22.I4</v>
          </cell>
          <cell r="C204" t="str">
            <v>I157</v>
          </cell>
          <cell r="D204" t="str">
            <v>Plan España te protege contra la violencia machista.</v>
          </cell>
        </row>
        <row r="205">
          <cell r="B205" t="str">
            <v>C22.I5</v>
          </cell>
          <cell r="C205" t="str">
            <v>I158</v>
          </cell>
          <cell r="D205" t="str">
            <v>Incremento de la capacidad y eficiencia del sistema de acogida de solicitantes de asilo</v>
          </cell>
        </row>
        <row r="206">
          <cell r="B206" t="str">
            <v>C23.R1</v>
          </cell>
          <cell r="C206" t="str">
            <v>R159</v>
          </cell>
          <cell r="D206" t="str">
            <v>Regulación del trabajo a distancia</v>
          </cell>
        </row>
        <row r="207">
          <cell r="B207" t="str">
            <v>C23.R2</v>
          </cell>
          <cell r="C207" t="str">
            <v>R160</v>
          </cell>
          <cell r="D207" t="str">
            <v>Medidas para eliminar la brecha de género</v>
          </cell>
        </row>
        <row r="208">
          <cell r="B208" t="str">
            <v>C23.R3</v>
          </cell>
          <cell r="C208" t="str">
            <v>R161</v>
          </cell>
          <cell r="D208" t="str">
            <v>Regulación del trabajo de los repartidores a domicilio por parte de las plataformas digitales</v>
          </cell>
        </row>
        <row r="209">
          <cell r="B209" t="str">
            <v>C23.R4</v>
          </cell>
          <cell r="C209" t="str">
            <v>R162</v>
          </cell>
          <cell r="D209" t="str">
            <v>Simplificación de contratos: Generalización del contrato indefinido, causalidad de la contratación temporal y adecuada regulación del contrato de formación</v>
          </cell>
        </row>
        <row r="210">
          <cell r="B210" t="str">
            <v>C23.R5</v>
          </cell>
          <cell r="C210" t="str">
            <v>R163</v>
          </cell>
          <cell r="D210" t="str">
            <v>Modernización de políticas activas de empleo.</v>
          </cell>
        </row>
        <row r="211">
          <cell r="B211" t="str">
            <v>C23.R6</v>
          </cell>
          <cell r="C211" t="str">
            <v>R164</v>
          </cell>
          <cell r="D211" t="str">
            <v>Establecimiento de un mecanismo permanente de flexibilidad interna y recualificación de trabajadores en transición</v>
          </cell>
        </row>
        <row r="212">
          <cell r="B212" t="str">
            <v>C23.R7</v>
          </cell>
          <cell r="C212" t="str">
            <v>R165</v>
          </cell>
          <cell r="D212" t="str">
            <v>Revisión de las subvenciones y bonificaciones a la contratación laboral.</v>
          </cell>
        </row>
        <row r="213">
          <cell r="B213" t="str">
            <v>C23.R8</v>
          </cell>
          <cell r="C213" t="str">
            <v>R166</v>
          </cell>
          <cell r="D213" t="str">
            <v>Modernización de la negociación colectiva.</v>
          </cell>
        </row>
        <row r="214">
          <cell r="B214" t="str">
            <v>C23.R9</v>
          </cell>
          <cell r="C214" t="str">
            <v>R167</v>
          </cell>
          <cell r="D214" t="str">
            <v xml:space="preserve">Modernización de la contratación y subcontratación de actividades empresariales. </v>
          </cell>
        </row>
        <row r="215">
          <cell r="B215" t="str">
            <v>C23.R10</v>
          </cell>
          <cell r="C215" t="str">
            <v>R168</v>
          </cell>
          <cell r="D215" t="str">
            <v>Simplificación y mejora del nivel asistencial de desempleo</v>
          </cell>
        </row>
        <row r="216">
          <cell r="B216" t="str">
            <v>C23.R11</v>
          </cell>
          <cell r="C216" t="str">
            <v>R169</v>
          </cell>
          <cell r="D216" t="str">
            <v>Digitalización del SEPE para su modernización y eficiencia (inversión recogida en componente 11)</v>
          </cell>
        </row>
        <row r="217">
          <cell r="B217" t="str">
            <v>C23.I1</v>
          </cell>
          <cell r="C217" t="str">
            <v>I170</v>
          </cell>
          <cell r="D217" t="str">
            <v>Empleo Joven</v>
          </cell>
        </row>
        <row r="218">
          <cell r="B218" t="str">
            <v>C23.I2</v>
          </cell>
          <cell r="C218" t="str">
            <v>I171</v>
          </cell>
          <cell r="D218" t="str">
            <v>Empleo Mujer y transversalidad de género en las políticas públicas de apoyo a la activación para el empleo</v>
          </cell>
        </row>
        <row r="219">
          <cell r="B219" t="str">
            <v>C23.I3</v>
          </cell>
          <cell r="C219" t="str">
            <v>I172</v>
          </cell>
          <cell r="D219" t="str">
            <v>Adquisición de nuevas competencias para la transformación digital, verde y productiva</v>
          </cell>
        </row>
        <row r="220">
          <cell r="B220" t="str">
            <v>C23.I4</v>
          </cell>
          <cell r="C220" t="str">
            <v>I173</v>
          </cell>
          <cell r="D220" t="str">
            <v>Nuevos Proyectos territoriales para el reequilibrio y la equidad</v>
          </cell>
        </row>
        <row r="221">
          <cell r="B221" t="str">
            <v>C23.I5</v>
          </cell>
          <cell r="C221" t="str">
            <v>I174</v>
          </cell>
          <cell r="D221" t="str">
            <v xml:space="preserve">Gobernanza e impulso a las políticas de apoyo a la activación para el empleo </v>
          </cell>
        </row>
        <row r="222">
          <cell r="B222" t="str">
            <v>C23.I6</v>
          </cell>
          <cell r="C222" t="str">
            <v>I175</v>
          </cell>
          <cell r="D222" t="str">
            <v xml:space="preserve"> Plan integral de impulso a la Economía Social para la generación de un tejido económico inclusivo y sostenible</v>
          </cell>
        </row>
        <row r="223">
          <cell r="B223" t="str">
            <v>C23.I7</v>
          </cell>
          <cell r="C223" t="str">
            <v>I176</v>
          </cell>
          <cell r="D223" t="str">
            <v>Fomento del crecimiento inclusivo mediante la vinculación de las políticas de inclusión social al Ingreso Mínimo Vital</v>
          </cell>
        </row>
        <row r="224">
          <cell r="B224" t="str">
            <v>C24.R1</v>
          </cell>
          <cell r="C224" t="str">
            <v>R177</v>
          </cell>
          <cell r="D224" t="str">
            <v>Desarrollo Estatuto del Artista y Fomento de la inversión, el mecenazgo cultural y participación</v>
          </cell>
        </row>
        <row r="225">
          <cell r="B225" t="str">
            <v>C24.R2</v>
          </cell>
          <cell r="C225" t="str">
            <v>R178</v>
          </cell>
          <cell r="D225" t="str">
            <v>Refuerzo de los derechos de autor y derechos conexos</v>
          </cell>
        </row>
        <row r="226">
          <cell r="B226" t="str">
            <v>C24.I1</v>
          </cell>
          <cell r="C226" t="str">
            <v>I179</v>
          </cell>
          <cell r="D226" t="str">
            <v>Impulso de la competitividad de las industrias culturales</v>
          </cell>
        </row>
        <row r="227">
          <cell r="B227" t="str">
            <v>C24.I2</v>
          </cell>
          <cell r="C227" t="str">
            <v>I180</v>
          </cell>
          <cell r="D227" t="str">
            <v>Dinamización de la cultura a lo largo del territorio</v>
          </cell>
        </row>
        <row r="228">
          <cell r="B228" t="str">
            <v>C24.I3</v>
          </cell>
          <cell r="C228" t="str">
            <v>I181</v>
          </cell>
          <cell r="D228" t="str">
            <v>Digitalización e impulso de los grandes servicios culturales</v>
          </cell>
        </row>
        <row r="229">
          <cell r="B229" t="str">
            <v>C25.R1</v>
          </cell>
          <cell r="C229" t="str">
            <v>R182</v>
          </cell>
          <cell r="D229" t="str">
            <v>Reforma del marco regulatorio del sector audiovisual</v>
          </cell>
        </row>
        <row r="230">
          <cell r="B230" t="str">
            <v>C25.I1</v>
          </cell>
          <cell r="C230" t="str">
            <v>I183</v>
          </cell>
          <cell r="D230" t="str">
            <v>Programa de fomento, modernización y digitalización del sector audiovisual</v>
          </cell>
        </row>
        <row r="231">
          <cell r="B231" t="str">
            <v>C26.R1</v>
          </cell>
          <cell r="C231" t="str">
            <v>R184</v>
          </cell>
          <cell r="D231" t="str">
            <v>Nueva Ley del Deporte</v>
          </cell>
        </row>
        <row r="232">
          <cell r="B232" t="str">
            <v>C26.R2</v>
          </cell>
          <cell r="C232" t="str">
            <v>R185</v>
          </cell>
          <cell r="D232" t="str">
            <v>Ley de Profesiones del deporte</v>
          </cell>
        </row>
        <row r="233">
          <cell r="B233" t="str">
            <v>C26.R3</v>
          </cell>
          <cell r="C233" t="str">
            <v>R186</v>
          </cell>
          <cell r="D233" t="str">
            <v>Estrategia nacional del fomento del deporte contra el sedentarismo y la inactividad física</v>
          </cell>
        </row>
        <row r="234">
          <cell r="B234" t="str">
            <v>C26.I1</v>
          </cell>
          <cell r="C234" t="str">
            <v>I187</v>
          </cell>
          <cell r="D234" t="str">
            <v>Plan de Digitalización del Sector Deporte</v>
          </cell>
        </row>
        <row r="235">
          <cell r="B235" t="str">
            <v>C26.I2</v>
          </cell>
          <cell r="C235" t="str">
            <v>I188</v>
          </cell>
          <cell r="D235" t="str">
            <v>Plan de Transición Ecológica de Instalaciones Deportivas</v>
          </cell>
        </row>
        <row r="236">
          <cell r="B236" t="str">
            <v>C26.I3</v>
          </cell>
          <cell r="C236" t="str">
            <v>I189</v>
          </cell>
          <cell r="D236" t="str">
            <v>Plan Social del Sector Deporte</v>
          </cell>
        </row>
        <row r="237">
          <cell r="B237" t="str">
            <v>C27.R1</v>
          </cell>
          <cell r="C237" t="str">
            <v>R190</v>
          </cell>
          <cell r="D237" t="str">
            <v>Aprobación de la Ley de lucha contra el fraude</v>
          </cell>
        </row>
        <row r="238">
          <cell r="B238" t="str">
            <v>C27.R2</v>
          </cell>
          <cell r="C238" t="str">
            <v>R191</v>
          </cell>
          <cell r="D238" t="str">
            <v>Modernización de la Agencia Tributaria</v>
          </cell>
        </row>
        <row r="239">
          <cell r="B239" t="str">
            <v>C27.R3</v>
          </cell>
          <cell r="C239" t="str">
            <v>R192</v>
          </cell>
          <cell r="D239" t="str">
            <v>Potenciación de la asistencia al contribuyente</v>
          </cell>
        </row>
        <row r="240">
          <cell r="B240" t="str">
            <v>C27.R4</v>
          </cell>
          <cell r="C240" t="str">
            <v>R193</v>
          </cell>
          <cell r="D240" t="str">
            <v>Vertiente internacional</v>
          </cell>
        </row>
        <row r="241">
          <cell r="B241" t="str">
            <v>C27.R5</v>
          </cell>
          <cell r="C241" t="str">
            <v>R194</v>
          </cell>
          <cell r="D241" t="str">
            <v>Modelo cooperativo</v>
          </cell>
        </row>
        <row r="242">
          <cell r="B242" t="str">
            <v>C28.R1</v>
          </cell>
          <cell r="C242" t="str">
            <v>R195</v>
          </cell>
          <cell r="D242" t="str">
            <v>Medidas adoptadas en 2020 y 2021 para paliar los efectos de la pandemia COVID-19</v>
          </cell>
        </row>
        <row r="243">
          <cell r="B243" t="str">
            <v>C28.R2</v>
          </cell>
          <cell r="C243" t="str">
            <v>R196</v>
          </cell>
          <cell r="D243" t="str">
            <v>Análisis de beneficios fiscales</v>
          </cell>
        </row>
        <row r="244">
          <cell r="B244" t="str">
            <v>C28.R3</v>
          </cell>
          <cell r="C244" t="str">
            <v>R197</v>
          </cell>
          <cell r="D244" t="str">
            <v>Creación de un comité de personas expertas para la reforma fiscal</v>
          </cell>
        </row>
        <row r="245">
          <cell r="B245" t="str">
            <v>C28.R4</v>
          </cell>
          <cell r="C245" t="str">
            <v>R198</v>
          </cell>
          <cell r="D245" t="str">
            <v>Reforma de medidas fiscales que contribuyan a la transición ecológica</v>
          </cell>
        </row>
        <row r="246">
          <cell r="B246" t="str">
            <v>C28.R5</v>
          </cell>
          <cell r="C246" t="str">
            <v>R199</v>
          </cell>
          <cell r="D246" t="str">
            <v>Aprobación del Impuesto sobre Determinados Servicios Digitales</v>
          </cell>
        </row>
        <row r="247">
          <cell r="B247" t="str">
            <v>C28.R6</v>
          </cell>
          <cell r="C247" t="str">
            <v>R200</v>
          </cell>
          <cell r="D247" t="str">
            <v>Aprobación del Impuesto sobre Transacciones Financieras</v>
          </cell>
        </row>
        <row r="248">
          <cell r="B248" t="str">
            <v>C28.R7</v>
          </cell>
          <cell r="C248" t="str">
            <v>R201</v>
          </cell>
          <cell r="D248" t="str">
            <v>Medidas tributarias de adopción a corto plazo en los Impuestos personales</v>
          </cell>
        </row>
        <row r="249">
          <cell r="B249" t="str">
            <v>C28.R8</v>
          </cell>
          <cell r="C249" t="str">
            <v>R202</v>
          </cell>
          <cell r="D249" t="str">
            <v>Medidas tributarias de adopción a corto plazo en el Impuesto sobre Sociedades</v>
          </cell>
        </row>
        <row r="250">
          <cell r="B250" t="str">
            <v>C28.R9</v>
          </cell>
          <cell r="C250" t="str">
            <v>R203</v>
          </cell>
          <cell r="D250" t="str">
            <v>Medidas tributarias de adopción a corto plazo en los impuestos indirectos</v>
          </cell>
        </row>
        <row r="251">
          <cell r="B251" t="str">
            <v>C29.R1</v>
          </cell>
          <cell r="C251" t="str">
            <v>R204</v>
          </cell>
          <cell r="D251" t="str">
            <v>Proceso de revisión y evaluación del gasto público</v>
          </cell>
        </row>
        <row r="252">
          <cell r="B252" t="str">
            <v>C29.R2</v>
          </cell>
          <cell r="C252" t="str">
            <v>R205</v>
          </cell>
          <cell r="D252" t="str">
            <v>Alineamiento de los Presupuestos Generales del Estado con los Objetivos de Desarrollo Sostenible de la Agenda 2030</v>
          </cell>
        </row>
        <row r="253">
          <cell r="B253" t="str">
            <v>C29.R3</v>
          </cell>
          <cell r="C253" t="str">
            <v>R206</v>
          </cell>
          <cell r="D253" t="str">
            <v>Alineamiento de los Presupuestos Generales del Estado con la transición ecológica (green budgeting)</v>
          </cell>
        </row>
        <row r="254">
          <cell r="B254" t="str">
            <v>C30.R1</v>
          </cell>
          <cell r="C254" t="str">
            <v>R207</v>
          </cell>
          <cell r="D254" t="str">
            <v>Separación de fuentes de financiación de la Seguridad Social</v>
          </cell>
        </row>
        <row r="255">
          <cell r="B255" t="str">
            <v>C30.R2</v>
          </cell>
          <cell r="C255" t="str">
            <v>R208</v>
          </cell>
          <cell r="D255" t="str">
            <v>Mantenimiento del poder adquisitivo de las pensiones. Alineación de la edad efectiva de jubilación con la edad legal de jubilación. Adecuación a las nuevas carreras profesionales del periodo de cómputo para el cálculo de la pensión de jubilación. Sustitución del factor de sostenibilidad por un mecanismo de equidad intergeneracional</v>
          </cell>
        </row>
        <row r="256">
          <cell r="B256" t="str">
            <v>C30.R3</v>
          </cell>
          <cell r="C256" t="str">
            <v>R209</v>
          </cell>
          <cell r="D256" t="str">
            <v>Nuevo sistema de cotización a la Seguridad Social de los trabajadores autónomos por sus ingresos reales</v>
          </cell>
        </row>
        <row r="257">
          <cell r="B257" t="str">
            <v>C30.R4</v>
          </cell>
          <cell r="C257" t="str">
            <v>R210</v>
          </cell>
          <cell r="D257" t="str">
            <v>Modificación del complemento de maternidad de pensiones</v>
          </cell>
        </row>
        <row r="258">
          <cell r="B258" t="str">
            <v>C30.R5</v>
          </cell>
          <cell r="C258" t="str">
            <v>R211</v>
          </cell>
          <cell r="D258" t="str">
            <v>Reforma e impulso de los sistemas complementarios de pensiones</v>
          </cell>
        </row>
        <row r="259">
          <cell r="B259" t="str">
            <v>C30.R6</v>
          </cell>
          <cell r="C259" t="str">
            <v>R212</v>
          </cell>
          <cell r="D259" t="str">
            <v>Adecuación de bases máximas de cotización</v>
          </cell>
        </row>
        <row r="305">
          <cell r="C305" t="str">
            <v>Departamento de Presidencia, Igualdad, Función Pública e Interior</v>
          </cell>
        </row>
        <row r="306">
          <cell r="C306" t="str">
            <v>Departamento de Economía y Hacienda</v>
          </cell>
        </row>
        <row r="307">
          <cell r="C307" t="str">
            <v>Departamento de Cohesión Territorial</v>
          </cell>
        </row>
        <row r="308">
          <cell r="C308" t="str">
            <v>Departamento de Ordenación del Territorio, Vivienda, Paisaje y Proyectos Estratégicos</v>
          </cell>
        </row>
        <row r="309">
          <cell r="C309" t="str">
            <v>Departamento de Educación</v>
          </cell>
        </row>
        <row r="310">
          <cell r="C310" t="str">
            <v>Departamento de Salud</v>
          </cell>
        </row>
        <row r="311">
          <cell r="C311" t="str">
            <v>Departamento de Desarrollo Rural y Medio Ambiente</v>
          </cell>
        </row>
        <row r="312">
          <cell r="C312" t="str">
            <v>Departamento de Desarrollo Económico y Empresarial</v>
          </cell>
        </row>
        <row r="313">
          <cell r="C313" t="str">
            <v>Departamento de Derechos Sociales</v>
          </cell>
        </row>
        <row r="314">
          <cell r="C314" t="str">
            <v>Departamento de Cultura y Deporte</v>
          </cell>
        </row>
        <row r="315">
          <cell r="C315" t="str">
            <v>Departamento de Relaciones Ciudadanas</v>
          </cell>
        </row>
        <row r="316">
          <cell r="C316" t="str">
            <v>Consejo de Navarra</v>
          </cell>
        </row>
        <row r="317">
          <cell r="C317" t="str">
            <v>Departamento de Políticas Migratorias y Justicia</v>
          </cell>
        </row>
        <row r="318">
          <cell r="C318" t="str">
            <v>Departamento de Universidad, Innovación y Transformación Digital</v>
          </cell>
        </row>
        <row r="319">
          <cell r="C319" t="str">
            <v>Oficina de Buenas Prácticas y Anticorrupción</v>
          </cell>
        </row>
        <row r="320">
          <cell r="C320" t="str">
            <v>Parlamento de Navarra</v>
          </cell>
        </row>
        <row r="345">
          <cell r="D345" t="str">
            <v>Presidencia del Gobierno</v>
          </cell>
        </row>
        <row r="346">
          <cell r="D346" t="str">
            <v>Ministerio de Agricultura, Pesca y Alimentación</v>
          </cell>
        </row>
        <row r="347">
          <cell r="D347" t="str">
            <v>Ministerio de Asuntos Económicos y Transformación Digital</v>
          </cell>
        </row>
        <row r="348">
          <cell r="D348" t="str">
            <v>Ministerio de Asuntos Exteriores, Unión Europea y Cooperación</v>
          </cell>
        </row>
        <row r="349">
          <cell r="D349" t="str">
            <v>Ministerio de Ciencia e Innovación</v>
          </cell>
        </row>
        <row r="350">
          <cell r="D350" t="str">
            <v>Ministerio de Consumo</v>
          </cell>
        </row>
        <row r="351">
          <cell r="D351" t="str">
            <v>Ministerio de Cultura y Deporte</v>
          </cell>
        </row>
        <row r="352">
          <cell r="D352" t="str">
            <v>Ministerio de Defensa</v>
          </cell>
        </row>
        <row r="353">
          <cell r="D353" t="str">
            <v>Ministerio de Derechos Sociales y Agenda 2030</v>
          </cell>
        </row>
        <row r="354">
          <cell r="D354" t="str">
            <v>Ministerio de Educación y Formación Profesional</v>
          </cell>
        </row>
        <row r="355">
          <cell r="D355" t="str">
            <v>Ministerio de Hacienda (modificado en 2021)</v>
          </cell>
        </row>
        <row r="356">
          <cell r="D356" t="str">
            <v>Ministerio de Igualdad</v>
          </cell>
        </row>
        <row r="357">
          <cell r="D357" t="str">
            <v>Ministerio de Inclusión, Seguridad Social y Migraciones</v>
          </cell>
        </row>
        <row r="358">
          <cell r="D358" t="str">
            <v>Ministerio de Industria, Comercio y Turismo</v>
          </cell>
        </row>
        <row r="359">
          <cell r="D359" t="str">
            <v>Ministerio de Justicia</v>
          </cell>
        </row>
        <row r="360">
          <cell r="D360" t="str">
            <v>Ministerio de la Presidencia, Relaciones con las Cortes y Memoria Democrática</v>
          </cell>
        </row>
        <row r="361">
          <cell r="D361" t="str">
            <v>Ministerio de Política Territorial y Función Pública (modificado 2021)</v>
          </cell>
        </row>
        <row r="362">
          <cell r="D362" t="str">
            <v>Ministerio de Sanidad</v>
          </cell>
        </row>
        <row r="363">
          <cell r="D363" t="str">
            <v>Ministerio de Trabajo y Economía Social</v>
          </cell>
        </row>
        <row r="364">
          <cell r="D364" t="str">
            <v>Ministerio de Transportes, Movilidad y Agenda Urbana</v>
          </cell>
        </row>
        <row r="365">
          <cell r="D365" t="str">
            <v>Ministerio de Universidades</v>
          </cell>
        </row>
        <row r="366">
          <cell r="D366" t="str">
            <v>Ministerio del Interior</v>
          </cell>
        </row>
        <row r="367">
          <cell r="D367" t="str">
            <v>Ministerio para la Transición Ecológica y el Reto Demográfico</v>
          </cell>
        </row>
        <row r="368">
          <cell r="D368" t="str">
            <v>Ministerio de Hacienda y Función Pública</v>
          </cell>
        </row>
        <row r="369">
          <cell r="D369" t="str">
            <v>Ministra de Política Territorial y portavoz del Gobierno</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or" refreshedDate="45124.46452465278" createdVersion="6" refreshedVersion="6" minRefreshableVersion="3" recordCount="132">
  <cacheSource type="worksheet">
    <worksheetSource ref="A20:N999" sheet="SUBPROYECTOS-ACTUACIONES"/>
  </cacheSource>
  <cacheFields count="14">
    <cacheField name="ID Actuación de gestión" numFmtId="0">
      <sharedItems containsBlank="1"/>
    </cacheField>
    <cacheField name="COMPONENTE" numFmtId="0">
      <sharedItems containsBlank="1" count="25">
        <s v="C01-Plan de choque de movilidad sostenible, segura y conectada en entornos urbanos y metropolitanos"/>
        <s v="C02-Plan de rehabilitación de vivienda y regeneración urbana"/>
        <s v="C03-Transformación ambiental y digital del sistema agroalimentario y pesquero"/>
        <s v="C04-Conservación y restauración de ecosistemas y su biodiversidad"/>
        <s v="C05-Preservación del espacio litoral y los recursos hídricos"/>
        <s v="C06-Movilidad sostenible, segura y conectada"/>
        <s v="C07-Despliegue e integración de energías renovables"/>
        <s v="C08-Infraestructuras eléctricas, promoción de redes inteligentes y despliegue de la flixibilidad y el almacenamiento"/>
        <s v="C11-Modernización de las Administraciones públicas"/>
        <s v="C12-Política Industrial España 2030"/>
        <s v="C13-Impulso a la pyme"/>
        <s v="C14-Plan de modernización y competitividad del sector turístico"/>
        <s v="C15-Conectividad Digital, impulso de la cibersegurdad y despliegue del 5G"/>
        <s v="C17-Reforma institucional y fortalecimiento de las capacidades del sistema nacional de ciencia, tecnolgía e innovación"/>
        <s v="C18-Renovación y ampliación de las capacidades del Sistema Nacional de Salud"/>
        <s v="C19-Plan Nacional de Competencias Digitales (digital skills)"/>
        <s v="C20-Plan estratégico de impulso de la Formación Profesional"/>
        <s v="C21-Modernización y digitalización del sistema educativo, incluida la educación temprana de 0 a 3 años"/>
        <s v="C22-Plan de choque para la economía de los cuidados y refuerzo de las políticas de inclusión"/>
        <s v="C23-Nuevas políticas públicas para un mercado de trabajo dinámico, resiliente e inclusivo"/>
        <s v="C24-Revalorización de la industria cultural"/>
        <s v="C25-España hub audiovisual de Europa (Spain AVS Hub)"/>
        <s v="C26-Plan de fomento del sector del deporte"/>
        <s v="C16-Estrategia Nacional de Inteligencia Artificial"/>
        <m/>
      </sharedItems>
    </cacheField>
    <cacheField name="MEDIDA" numFmtId="0">
      <sharedItems containsBlank="1"/>
    </cacheField>
    <cacheField name="Subproyecto PRTR con el que se relaciona la actuación de gestión (localizador en CoFFEE-MRR)" numFmtId="0">
      <sharedItems containsBlank="1"/>
    </cacheField>
    <cacheField name="DENOMINACIÓN de gestión" numFmtId="0">
      <sharedItems containsBlank="1" count="146">
        <s v="Ayudas para la transforamación de flotas de transporte de viajeros y mercancías"/>
        <s v="Zonas de bajas emisiones en entornos metropolitanos"/>
        <s v="Plan MOVES II (2020)"/>
        <s v="MOVES III Ejecución de programas de inventivos ligados a la movilidad eléctrica"/>
        <s v="Programa de rehabilitación para la recuperación económica y social en entornos residenciales (rehabilitación protegida)."/>
        <s v="Programa de construcción de viviendas en alquiler social en edificios energéticamente eficientes (arrendamiento protegido)."/>
        <s v="Programa Rehabilitación Energética de edificios (PREE)"/>
        <s v="Rehabilitación energética para edificios existentes en municipios y núcleos de menos de 5000 habitantes (Programa PREE 5000)"/>
        <s v="PIREP Casa Ascunce"/>
        <s v="PIREP-Centro de Industrialización de la construcción"/>
        <s v="Rehabilitación Palacio Marqués de Rozalejo"/>
        <s v="UPNA Green Smart&amp;Sustainable Campus"/>
        <s v="Reforzar condiciones de bioseguridad en materia de sanidad animal y vegetal"/>
        <s v="Inversiones en explotaciones para la sostenibilidad y competitividad de la agricultura y la ganader"/>
        <s v="Actuaciones (6) de conservación de la biodiversidad terrestre y marina (I2)"/>
        <s v="Actuaciones en Reservas de la Biosfera. Conservación biodiversidad terrestre. Parques Nacionales"/>
        <s v="Modificación de tendidos eléctricos"/>
        <s v="Actuaciones (9) de restauración de ecosistemas e infraestructura verde (I3)"/>
        <s v="Recuperación de suelos y zonas afectadas por la minería en Navarra"/>
        <s v="Actuaciones (5) de gestión forestal sostenible (I4)"/>
        <s v="Mejora del abastecimiento y reducción de pérdidas en redes de pequeños y medianos municipios"/>
        <s v="Adaptación riesgo inundación"/>
        <s v="PERTE de digitalización del ciclo del agua en la Comunidad Foral de Navarra: Digitalización del ciclo urbano del agua en municipios de Navarra menores de 20.000 habitantes"/>
        <s v="Programa de Ayuda al Transporte Sostenible y Digital – CCAA – actuaciones propias de Navarra"/>
        <s v="Programa incentivos implantacón instalaciones de energías renovable térmicas en diferentes sectores"/>
        <s v="Realización de instalaciones de autoconsumo con fuentes de energía renovable"/>
        <s v="Incorporación de almacenamiento en instalaciones de autoconsumo con fuentes de energía renovables"/>
        <s v="Proyecto 0: Infraestructuras para la transformación digital de la justicia"/>
        <s v="Proyecto 1A: Interoperabilidad en Justicia"/>
        <s v="Proyecto 1B: Optimización de sistemas"/>
        <s v="Proyecto 2: Justicia orientada y basada en datos"/>
        <s v="Proyecto 4. Ciberseguridad"/>
        <s v="Proyecto 6. Inmediación digital."/>
        <s v="Justicia 2030/ Proyecto 7. Textualización."/>
        <s v="Proyecto 8:Medios adecuados de resolución de controversias (MASC)"/>
        <s v="Justicia 2030/ Proyecto 9. Registro Civil."/>
        <s v="Transformación digital y modernización de las AAPP de las CCAA: Evolución hacia una cloud privada s"/>
        <s v="Plan de atención primaria y comunitaria. Modernización de las Administraciones Públicas"/>
        <s v="Transformación digital y modernización de las AAPP de las CCAA: DATUPNA - NG UNIVERSITY - A DATA DR"/>
        <s v="Transformación digital y modernización de las AAPP de las CCAA: Actuaciones Servicio Avance Digital"/>
        <s v="Gestión de residuos domésticos"/>
        <s v="Programa de modernización del comercio: Fondo tecnológico"/>
        <s v="5 Planes de sostenibilidad turística en destino 2022: Tierra Estella, Zona Media, Comarca de Sangüesa / Zangoza y Prepirineo, Pirineo y Baztán Bidasoa + Enoturismo: S.Martín de Unx"/>
        <s v="Plan de sostenibilidad turística en destino - ACD Navarra Rural"/>
        <s v="Plan de sostenibilidad turística en destino: Pamplona SF365"/>
        <s v="Plan de sostenibilidad turística en destino - Ribera de Navarra"/>
        <s v=" Plan de Sostenibilidad Turística en Destino &quot;ACD 5 rutas jacobeas, mil caminos en Navarra&quot;"/>
        <s v="Plan de modernización y competitividad del sector turístico Proyectos de eficiencia energética y economía circular en empresas turísticas"/>
        <s v="Proyectos sosten. de mantenim. y rehab. del patrimonio hist. con uso turístico - Monasterio de Leyre"/>
        <s v="Programa UNICO- Conectividad de nueva generación en Centros Públicos de Referencia."/>
        <s v="Programa UNICO-Industria y empresas (polígonos)"/>
        <s v="Programa de emisión de bonos digitales para colectivos vulnerables Navarra"/>
        <s v="Programa UNICO-Edificios (actuaciones mejora de las infraestructuras de telecomunicaciones)"/>
        <s v="Plan Complementario de Energía e Hidrógeno Renovable."/>
        <s v="Plan Complementario Agroalimentación"/>
        <s v="Plan INVEAT"/>
        <s v="Campaña de información y sensibilización para el programa poblacional de detección precoz de cáncer"/>
        <s v="Captación activa programa detección precoz de cáncer colorrectal de Navarra"/>
        <s v="Red de vigilancia en Salud Pública"/>
        <s v="Plan formación de profesionales sanitarios y recursos para compartir el conocimiento"/>
        <s v="Programa formativo de iniciación en competencias digitales para la ciudadanía."/>
        <s v="IkasNOVA Plan de digitalización educativa- Equipamiento y competencia"/>
        <s v="Competencias digitales para el empleo"/>
        <s v="Plan de modernización de la FP. Evaluación y acreditación de las competencias profesionales"/>
        <s v="Reskilling y upskilling de ocupados y desempleados."/>
        <s v="Aulas ATECA. Conversión de aulas en espacios de tecnología aplicada"/>
        <s v="Formación docentes FP en digitalización y sostenibilidad"/>
        <s v="IkasNOVA - EQUIPAMIENTO (#EcoDigEdu) Instalación, actualización y mantenimiento SDI"/>
        <s v="Plan de modernización de la FP. Aulas de emprendimiento."/>
        <s v="Plan de modernización de la FP. Ciclos bilingues."/>
        <s v="Plan de modernización de la FP. Redimensionamiento de la oferta de FP"/>
        <s v="Programa de impulso de escolarización en el Primer Ciclo de Educación Infantil"/>
        <s v="PROA+, Programa para la orientación avance y enriquecimiento educativo"/>
        <s v="Unidades de acompañamiento"/>
        <s v="Modernización de sistemas tecnológicos de los centros residenciales"/>
        <s v="Plan de gestión Reformas de centros residenciales"/>
        <s v="Teleasistencia y sistemas digitales de control del entorno"/>
        <s v="Adaptación de recursos residenciales y de estancia diurna para menores y dotación de medios tecnoló"/>
        <s v="Historia Social Única Electrónica de Navarra"/>
        <s v="Instituto de investigación en dependencia y envejecimiento"/>
        <s v="Reforzamiento de SS.SS de base, refuerzo de capacidades y formación"/>
        <s v="Plan de captación y sensibilización para impulsar el acogimiento familiar"/>
        <s v="Proyectos de innovación rural vinculados a la innovación en el marco de los SS.SS"/>
        <s v="Trabajo en red con enfoque dialógico"/>
        <s v="Acciones en materia de accesibilidad universal"/>
        <s v="Convocatoria para inversiones de accesibilidad universal"/>
        <s v="Creación de Servicio de atención integral 24 horas a víctimas de violencia sexual"/>
        <s v="Primeras experiencias profesionales en las AAPP"/>
        <s v="Empleo Joven. Programa de investigación INVESTIGO"/>
        <s v="Apoyo a mujeres en ámbitos rural y urbano"/>
        <s v="Formación con compromiso de contratación e inserción para victimas de género o trata"/>
        <s v="Transversalidad de género en las PAES"/>
        <s v="Detección necesidades formativas para el empleo"/>
        <s v="Plan de reactivación económica de los Pirineos orientales de Navarra"/>
        <s v="Proyectos territoriales para el reequilibrio y equidad. Colectivos especialmente vulnerables"/>
        <s v="-Proyectos territoriales para el reequilibrio y equidad. Emprendimiento y microempresa"/>
        <s v="Formación permanente del Sistema Nacional de Empleo"/>
        <s v="Planes de trabajo COE"/>
        <s v="Creación de la red de Centros de Orientación y Emprendimiento"/>
        <s v="AUNA. Proyecto de itinerarios integrados de inclusión"/>
        <s v="Ayudas a aceleradores culturales"/>
        <s v="Ayudas para ampliar y diversificar la oferta cultural en áreas no urbanas"/>
        <s v="Dotación de bibliotecas"/>
        <s v="Modernización y gestión sostenible de las infraestructuras de las artes escénicas y musicales."/>
        <s v="Plan Gestión MRR Restauración de la Torre de Viana"/>
        <s v="Descripción y digitalización de documentos de titularidad estatal del Archivo Real y General de Navarra"/>
        <s v="Descripción y digitalización del inventario de bienes del patrimonio cultural y del Servicio de Patrimonio Histórico."/>
        <s v="Ayudas para titulares de salas de exhibición cinematográfica."/>
        <s v="Plan de prescripción de actividad y ejercicio físico."/>
        <s v="Mejora envolvente térmica y eliminacion de barreras arquitectónicas de la Residencia Deportiva Fuer"/>
        <s v="Igualdad en el deporte"/>
        <s v="Desarrollo y evaluación de itinerarios de inclusión social con personas beneficiarias del ingreso mínimo vital (IMV)"/>
        <s v="Bioeconomía. Aprovechamiento silvícola, ganadería extensiva, y producciones_x000a_forestales sostenibles"/>
        <s v="Actuaciones riesgo inundación tramo medio del río Ebro dentro de la Estrategia Ebro Resilience"/>
        <s v="Inversión para la digitalización de los servicios de transportes de pasajeros y mercancías en el ámbito autonómico y local "/>
        <s v="Creación de Red de centros nacionales de capacitación"/>
        <s v="IkasNOVA - EQUIPAMIENTO (#EcoDigEdu) Dotación de dispositivos portátiles"/>
        <s v="IkasNOVA - EQUIPAMIENTO (#EcoDigEdu) Formaciones impartidas para capacitación y soportes para aulas digitales en los centros educativos"/>
        <s v="Actuaciones (9) de restauración de ecosistemas e infraestructura verde (I3). Otras actuaciones complentarias"/>
        <s v="Actuaciones (5) de gestión forestal sostenible (I4). Otras actuaciones complentarias"/>
        <s v="Proyectos sosten. de mantenim. y rehab. del patrimonio hist. con uso turístico -  Museo"/>
        <s v="Centros de excelencia de Formación Profesional"/>
        <s v="Planes de sostenibilidad turística en Destino 2023. PSTD URDINA, Plazaola/Sakana/Ultzamaldea, Ribera alta y Comarca Pamplona Rural"/>
        <s v="Data Lake sanitario"/>
        <s v="Capacidades digitales para el Reto Demográfico"/>
        <s v="ACD Navarra Destinos 2022"/>
        <s v="Seguimiento técnico Destinos 2022"/>
        <s v="ACD Navarra Destinos 2023 inclusiva,circular y resiliente"/>
        <s v="Transformación digital y modernización de las Administraciones de las Entidades Locales de menos de 20.000 habitantes"/>
        <s v="SPAIN LIVING LAB RETECH C16"/>
        <s v="SPAIN LIVING LAB RETECH C14"/>
        <m/>
        <s v="Proyecto 2: Justicia orientada ay basada en datos" u="1"/>
        <s v="Planes de sostenibilidad turística en Destino 2023. PSTD Plazaola,Sakana y Ultzamaldea, PSTD Ribera Alta, PSTD Comarca de Pamplona, ACD Navarra inclusiva,circular y resiliente y plan URDINA Turismo fluvial." u="1"/>
        <s v="SPAIN LIVING LAB RETECH" u="1"/>
        <s v="PIREP-Centro Robótica" u="1"/>
        <s v="5 Planes de sostenibilidad turística en destino: Tierra Estella, Zona Media, Comarca de Sangüesa / Zangoza y Prepirineo, Pirineo y Baztán Bidasoa + 2 Planes Enoturismo: S.Martín de Unx y ACD Navarra y sus paisajes enogastronómicos" u="1"/>
        <s v="Formación permanente del SNE" u="1"/>
        <s v="Actuaciones (9) de restauración de ecosistemas e infraestructura verde (I3) (otras actuaciones complementarias)" u="1"/>
        <s v="Transporte sostenible" u="1"/>
        <s v="5 Planes de sostenibilidad turística en destino 2022: Tierra Estella, Zona Media, Comarca de Sangüesa / Zangoza y Prepirineo, Pirineo y Baztán Bidasoa + 2 Planes Enoturismo: S.Martín de Unx y ACD Navarra y sus paisajes enogastronómicos" u="1"/>
        <s v="Justicia 2030/ Proyecto 4. Ciberseguridad." u="1"/>
        <s v="Seguimiento técnico Desitnos 2022" u="1"/>
        <s v="Justicia 2030/ Proyecto 1. Interoperabilidad. Apartado 1.B.OPTIMIZACIÓN DE SISTEMAS" u="1"/>
        <s v="Actuaciones (5) de gestión forestal sostenible (I4)  (otras actuaciones complementarias)" u="1"/>
        <s v="Actuaciones en Reservas de la Biosfera. Conservación biodiversidad terrestre" u="1"/>
      </sharedItems>
    </cacheField>
    <cacheField name="DEPARTAMENTO de gestión" numFmtId="0">
      <sharedItems containsBlank="1" count="13">
        <s v="Departamento de Desarrollo Económico y Empresarial"/>
        <s v="Departamento de Cohesión Territorial"/>
        <s v="Departamento de Ordenación del Territorio, Vivienda, Paisaje y Proyectos Estratégicos"/>
        <s v="Departamento de Relaciones Ciudadanas"/>
        <s v="Departamento de Universidad, Innovación y Transformación Digital"/>
        <s v="Departamento de Desarrollo Rural y Medio Ambiente"/>
        <s v="Departamento de Políticas Migratorias y Justicia"/>
        <s v="Departamento de Salud"/>
        <s v="Departamento de Cultura y Deporte"/>
        <s v="Departamento de Educación"/>
        <s v="Departamento de Derechos Sociales"/>
        <s v="Departamento de Presidencia, Igualdad, Función Pública e Interior"/>
        <m/>
      </sharedItems>
    </cacheField>
    <cacheField name="PLAN DE GESTIÓN" numFmtId="0">
      <sharedItems containsBlank="1"/>
    </cacheField>
    <cacheField name="PLAZO previsto para RECONOC. DE OBLIGAC." numFmtId="0">
      <sharedItems containsBlank="1"/>
    </cacheField>
    <cacheField name="FINANCIACIÓN PREVISTA 2020-2023" numFmtId="0">
      <sharedItems containsString="0" containsBlank="1" containsNumber="1" minValue="0" maxValue="47196000"/>
    </cacheField>
    <cacheField name="Nivel de Vinculación con SAP" numFmtId="0">
      <sharedItems containsBlank="1"/>
    </cacheField>
    <cacheField name="Nº Proyecto Contable" numFmtId="0">
      <sharedItems containsString="0" containsBlank="1" containsNumber="1" containsInteger="1" minValue="0" maxValue="597"/>
    </cacheField>
    <cacheField name="Elementos PEP" numFmtId="0">
      <sharedItems containsBlank="1" containsMixedTypes="1" containsNumber="1" containsInteger="1" minValue="0" maxValue="0"/>
    </cacheField>
    <cacheField name="DERECHOS RECONOCIDOS 2020 a 2023" numFmtId="0">
      <sharedItems containsString="0" containsBlank="1" containsNumber="1" minValue="0" maxValue="35052000"/>
    </cacheField>
    <cacheField name="OBLIG. REC. 2020 A 2022 + AUTORIZ 2023 a 2026" numFmtId="0">
      <sharedItems containsString="0" containsBlank="1" containsNumber="1" minValue="0" maxValue="25409348.5"/>
    </cacheField>
  </cacheFields>
  <extLst>
    <ext xmlns:x14="http://schemas.microsoft.com/office/spreadsheetml/2009/9/main" uri="{725AE2AE-9491-48be-B2B4-4EB974FC3084}">
      <x14:pivotCacheDefinition pivotCacheId="5"/>
    </ext>
  </extLst>
</pivotCacheDefinition>
</file>

<file path=xl/pivotCache/pivotCacheRecords1.xml><?xml version="1.0" encoding="utf-8"?>
<pivotCacheRecords xmlns="http://schemas.openxmlformats.org/spreadsheetml/2006/main" xmlns:r="http://schemas.openxmlformats.org/officeDocument/2006/relationships" count="132">
  <r>
    <s v="ID001"/>
    <x v="0"/>
    <s v="I01"/>
    <s v="C01.I01.P03.S06"/>
    <x v="0"/>
    <x v="0"/>
    <s v="PG009"/>
    <s v="4T/2025"/>
    <n v="6771691"/>
    <s v="PC"/>
    <n v="447"/>
    <s v="447-01"/>
    <n v="6771691"/>
    <n v="6581313.8499999996"/>
  </r>
  <r>
    <s v="ID002"/>
    <x v="0"/>
    <s v="I01"/>
    <s v="C01.I01.P02.S18"/>
    <x v="1"/>
    <x v="1"/>
    <s v="PG001"/>
    <s v="4T/2025"/>
    <n v="12540934"/>
    <s v="PC"/>
    <n v="464"/>
    <s v="464-01/16"/>
    <n v="12540934"/>
    <n v="9451681.1599999983"/>
  </r>
  <r>
    <s v="ID003"/>
    <x v="0"/>
    <s v="I02"/>
    <s v="C01.I02.P03.S17"/>
    <x v="2"/>
    <x v="0"/>
    <s v="Pendiente"/>
    <s v="-"/>
    <n v="2215707"/>
    <s v="PC"/>
    <n v="276"/>
    <s v="276-01/02"/>
    <n v="2215707"/>
    <n v="1703894.78"/>
  </r>
  <r>
    <s v="ID004"/>
    <x v="0"/>
    <s v="I02"/>
    <s v="C01.I02.P03.S17"/>
    <x v="3"/>
    <x v="0"/>
    <s v="PG069"/>
    <s v="4T/2024"/>
    <n v="28761049"/>
    <s v="PC"/>
    <n v="314"/>
    <s v="314-01/03"/>
    <n v="28761049"/>
    <n v="21117328.710000001"/>
  </r>
  <r>
    <s v="ID005"/>
    <x v="1"/>
    <s v="I01"/>
    <s v="Pendiente"/>
    <x v="4"/>
    <x v="2"/>
    <s v="PG003"/>
    <s v="2T/2026"/>
    <n v="47196000"/>
    <s v="EPEP"/>
    <n v="433"/>
    <s v="433-01"/>
    <n v="35052000"/>
    <n v="25409348.5"/>
  </r>
  <r>
    <s v="ID006"/>
    <x v="1"/>
    <s v="I02"/>
    <s v="Pendiente"/>
    <x v="5"/>
    <x v="2"/>
    <s v="PG003"/>
    <s v="2T/2026"/>
    <n v="13800000"/>
    <s v="EPEP"/>
    <n v="433"/>
    <s v="433-02"/>
    <n v="13800000"/>
    <n v="0"/>
  </r>
  <r>
    <s v="ID007"/>
    <x v="1"/>
    <s v="I03"/>
    <s v="C02.I03.P01.S13"/>
    <x v="6"/>
    <x v="2"/>
    <s v="Pendiente"/>
    <s v="-"/>
    <n v="22125000"/>
    <s v="PC"/>
    <n v="278"/>
    <s v="278-01/02"/>
    <n v="22125000"/>
    <n v="21686374.27"/>
  </r>
  <r>
    <s v="ID008"/>
    <x v="1"/>
    <s v="I04"/>
    <s v="C02.I04.P01.S13"/>
    <x v="7"/>
    <x v="2"/>
    <s v="Pendiente"/>
    <s v="-"/>
    <n v="3415000"/>
    <s v="PC"/>
    <n v="382"/>
    <s v="382-01"/>
    <n v="3415000"/>
    <n v="3292060"/>
  </r>
  <r>
    <s v="ID009"/>
    <x v="1"/>
    <s v="I05"/>
    <s v="C02.I05.P01.S15"/>
    <x v="8"/>
    <x v="2"/>
    <s v="PG081"/>
    <s v="3T/2024"/>
    <n v="445276"/>
    <s v="PC"/>
    <n v="541"/>
    <s v="541-01"/>
    <n v="445276"/>
    <n v="85051.7"/>
  </r>
  <r>
    <s v="ID010"/>
    <x v="1"/>
    <s v="I05"/>
    <s v="C02.I05.P01.S15"/>
    <x v="9"/>
    <x v="2"/>
    <s v="Pendiente"/>
    <s v="-"/>
    <n v="1625213"/>
    <s v="PC"/>
    <n v="544"/>
    <s v="544-01"/>
    <n v="1625213"/>
    <n v="0"/>
  </r>
  <r>
    <s v="ID011"/>
    <x v="1"/>
    <s v="I05"/>
    <s v="C02.I05.P01.S15"/>
    <x v="10"/>
    <x v="3"/>
    <s v="PG032"/>
    <s v="3T/2024"/>
    <n v="1517911"/>
    <s v="PC"/>
    <n v="494"/>
    <s v="494-01/04"/>
    <n v="1517911"/>
    <n v="9414175.6999999993"/>
  </r>
  <r>
    <s v="ID012"/>
    <x v="1"/>
    <s v="I05"/>
    <s v="C02.I05.P01.S15"/>
    <x v="11"/>
    <x v="4"/>
    <s v="PG033"/>
    <s v="4T/2022"/>
    <n v="3098000"/>
    <s v="PC"/>
    <n v="476"/>
    <s v="476-01"/>
    <n v="3098000"/>
    <n v="3098000"/>
  </r>
  <r>
    <s v="ID013"/>
    <x v="2"/>
    <s v="I03"/>
    <s v="C03.I03.P01.S06"/>
    <x v="12"/>
    <x v="5"/>
    <s v="PG007"/>
    <s v="4T/2025"/>
    <n v="847698.83000000007"/>
    <s v="PC"/>
    <n v="459"/>
    <s v="459-01/02"/>
    <n v="621873.64"/>
    <n v="429071.34"/>
  </r>
  <r>
    <s v="ID014"/>
    <x v="2"/>
    <s v="I04"/>
    <s v="C03.I04.P01.S12"/>
    <x v="13"/>
    <x v="5"/>
    <s v="PG006"/>
    <s v="4T/2025"/>
    <n v="11336743"/>
    <s v="PC"/>
    <n v="458"/>
    <s v="458-01/04"/>
    <n v="11336743.119999999"/>
    <n v="11336743"/>
  </r>
  <r>
    <s v="ID015"/>
    <x v="3"/>
    <s v="I02"/>
    <s v="C04.I02.P01.S12"/>
    <x v="14"/>
    <x v="5"/>
    <s v="Pendiente"/>
    <s v="-"/>
    <n v="1190920"/>
    <s v="PC"/>
    <n v="499"/>
    <s v="499-01/06"/>
    <n v="1190920"/>
    <n v="0"/>
  </r>
  <r>
    <s v="ID016"/>
    <x v="3"/>
    <s v="I02"/>
    <s v="C04.I02.P01.S16.S03"/>
    <x v="15"/>
    <x v="5"/>
    <s v="PG087"/>
    <s v="2T/2025"/>
    <n v="861956"/>
    <s v="PC"/>
    <n v="498"/>
    <s v="498-01"/>
    <n v="861956"/>
    <n v="861956"/>
  </r>
  <r>
    <s v="ID017"/>
    <x v="3"/>
    <s v="I02"/>
    <s v="C04.I02.P01.S12"/>
    <x v="16"/>
    <x v="5"/>
    <s v="PG059"/>
    <s v="4T/2024"/>
    <n v="1306676.95"/>
    <s v="PC"/>
    <n v="456"/>
    <s v="456-01"/>
    <n v="1306676.95"/>
    <n v="892529.57"/>
  </r>
  <r>
    <s v="ID018"/>
    <x v="3"/>
    <s v="I03"/>
    <s v="C04.I03.P01.S11"/>
    <x v="17"/>
    <x v="5"/>
    <s v="PG078"/>
    <s v="4T/2025"/>
    <n v="4725000"/>
    <s v="PC"/>
    <n v="486"/>
    <s v="486-01/09"/>
    <n v="4725000.01"/>
    <n v="2425630.7999999998"/>
  </r>
  <r>
    <s v="ID019"/>
    <x v="3"/>
    <s v="I03"/>
    <s v="C04.I03.P02.S08"/>
    <x v="18"/>
    <x v="0"/>
    <s v="PG082"/>
    <s v="4T/2026"/>
    <n v="2710000"/>
    <s v="PC"/>
    <n v="548"/>
    <s v="548-01"/>
    <n v="2710000"/>
    <n v="2360000"/>
  </r>
  <r>
    <s v="ID020"/>
    <x v="3"/>
    <s v="I04"/>
    <s v="C04.I04.P01.S15"/>
    <x v="19"/>
    <x v="5"/>
    <s v="PG079"/>
    <s v="4T/2023"/>
    <n v="3700000"/>
    <s v="PC"/>
    <n v="487"/>
    <s v="487-01/05"/>
    <n v="3700000"/>
    <n v="2463062.7899999996"/>
  </r>
  <r>
    <s v="ID021"/>
    <x v="4"/>
    <s v="I01"/>
    <s v="C05.I01.P02.S12"/>
    <x v="20"/>
    <x v="1"/>
    <s v="PG002"/>
    <s v="4T/2023"/>
    <n v="3153155"/>
    <s v="PC"/>
    <n v="463"/>
    <s v="463-01"/>
    <n v="3153155"/>
    <n v="3153155"/>
  </r>
  <r>
    <s v="ID022"/>
    <x v="4"/>
    <s v="I02"/>
    <s v="C05.I02.P03.S19"/>
    <x v="21"/>
    <x v="5"/>
    <s v="Pendiente"/>
    <s v="-"/>
    <n v="2441260"/>
    <s v="PC"/>
    <n v="566"/>
    <s v="566-01/02"/>
    <n v="2441260"/>
    <n v="0"/>
  </r>
  <r>
    <s v="ID023"/>
    <x v="4"/>
    <s v="I03"/>
    <s v="C05.I03.P01.S14"/>
    <x v="22"/>
    <x v="1"/>
    <s v="PG089"/>
    <s v="4T/2023"/>
    <n v="1882140"/>
    <s v="PC"/>
    <n v="559"/>
    <s v="559-01"/>
    <n v="1882140"/>
    <n v="0"/>
  </r>
  <r>
    <s v="ID024"/>
    <x v="5"/>
    <s v="I04"/>
    <s v="C06.I04.P02.S19"/>
    <x v="23"/>
    <x v="1"/>
    <s v="PG102"/>
    <s v="2T/2026"/>
    <n v="1532781"/>
    <s v="PC"/>
    <n v="465"/>
    <s v="465-01"/>
    <n v="1532781"/>
    <n v="0"/>
  </r>
  <r>
    <s v="ID025"/>
    <x v="6"/>
    <s v="I01"/>
    <s v="C07.I01.P01.S06"/>
    <x v="24"/>
    <x v="0"/>
    <s v="PG068"/>
    <s v="2T/2026"/>
    <n v="6281904"/>
    <s v="PC"/>
    <n v="507"/>
    <s v="507-01"/>
    <n v="6281904"/>
    <n v="2578302.81"/>
  </r>
  <r>
    <s v="ID026"/>
    <x v="6"/>
    <s v="I01"/>
    <s v="C07.I01.P01.S06"/>
    <x v="25"/>
    <x v="0"/>
    <s v="PG088"/>
    <s v="4T/2025"/>
    <n v="19469290.449999999"/>
    <s v="PC"/>
    <n v="384"/>
    <s v="384-01/05"/>
    <n v="19469290.450000003"/>
    <n v="16661243.660000002"/>
  </r>
  <r>
    <s v="ID027"/>
    <x v="7"/>
    <s v="I01"/>
    <s v="C08.I01.P02.S09"/>
    <x v="26"/>
    <x v="0"/>
    <s v="PG088"/>
    <s v="4T/2025"/>
    <n v="5002305.58"/>
    <s v="PC"/>
    <n v="385"/>
    <s v="385-01/06"/>
    <n v="5002305.5499999989"/>
    <n v="4576781.05"/>
  </r>
  <r>
    <s v="ID028"/>
    <x v="8"/>
    <s v="I02"/>
    <s v="C11.I02.P01.S07"/>
    <x v="27"/>
    <x v="6"/>
    <s v="PG061"/>
    <s v="4T/2025"/>
    <n v="2219960.65"/>
    <s v="PC"/>
    <n v="348"/>
    <s v="348-01/03"/>
    <n v="3240387.86"/>
    <n v="1932286.5699999998"/>
  </r>
  <r>
    <s v="ID029"/>
    <x v="8"/>
    <s v="I02"/>
    <s v="C11.I02.P01.S07"/>
    <x v="28"/>
    <x v="6"/>
    <s v="PG062"/>
    <s v="4T/2025"/>
    <n v="3284484.19"/>
    <s v="PC"/>
    <n v="451"/>
    <s v="451-01"/>
    <n v="3284484"/>
    <n v="1929314.1500000001"/>
  </r>
  <r>
    <s v="ID030"/>
    <x v="8"/>
    <s v="I02"/>
    <s v="C11.I02.P01.S07"/>
    <x v="29"/>
    <x v="6"/>
    <s v="PG098"/>
    <s v="4T/2025"/>
    <n v="248474"/>
    <s v="PC"/>
    <n v="580"/>
    <s v="580-01"/>
    <n v="248474"/>
    <n v="0"/>
  </r>
  <r>
    <s v="ID031"/>
    <x v="8"/>
    <s v="I02"/>
    <s v="C11.I02.P01.S07"/>
    <x v="30"/>
    <x v="6"/>
    <s v="PG058"/>
    <s v="4T/2025"/>
    <n v="600000"/>
    <s v="PC"/>
    <n v="452"/>
    <s v="452-01"/>
    <n v="600000"/>
    <n v="0"/>
  </r>
  <r>
    <s v="ID032"/>
    <x v="8"/>
    <s v="I02"/>
    <s v="C11.I02.P01.S07"/>
    <x v="31"/>
    <x v="6"/>
    <s v="PG101"/>
    <s v="4T/2025"/>
    <n v="43313"/>
    <s v="PC"/>
    <n v="597"/>
    <s v="597-01"/>
    <n v="0"/>
    <n v="18147.580000000002"/>
  </r>
  <r>
    <s v="ID033"/>
    <x v="8"/>
    <s v="I02"/>
    <s v="C11.I02.P01.S07"/>
    <x v="32"/>
    <x v="6"/>
    <s v="PG096"/>
    <s v="4T/2023"/>
    <n v="66500"/>
    <s v="PC"/>
    <n v="576"/>
    <s v="576-01"/>
    <n v="110952"/>
    <n v="79944.990000000005"/>
  </r>
  <r>
    <s v="ID034"/>
    <x v="8"/>
    <s v="I02"/>
    <s v="C11.I02.P01.S07"/>
    <x v="33"/>
    <x v="6"/>
    <s v="Pendiente"/>
    <s v="-"/>
    <n v="900000"/>
    <s v="Pendiente"/>
    <n v="0"/>
    <n v="0"/>
    <n v="0"/>
    <n v="0"/>
  </r>
  <r>
    <s v="ID035"/>
    <x v="8"/>
    <s v="I02"/>
    <s v="C11.I02.P01.S07"/>
    <x v="34"/>
    <x v="6"/>
    <s v="PG070"/>
    <s v="4T/2025"/>
    <n v="205268.14"/>
    <s v="PC"/>
    <n v="512"/>
    <s v="512-01"/>
    <n v="205268.14"/>
    <n v="205268.14"/>
  </r>
  <r>
    <s v="ID036"/>
    <x v="8"/>
    <s v="I02"/>
    <s v="C11.I02.P01.S07"/>
    <x v="35"/>
    <x v="6"/>
    <s v="Pendiente"/>
    <s v="-"/>
    <n v="0"/>
    <s v="Pendiente"/>
    <n v="0"/>
    <n v="0"/>
    <n v="0"/>
    <n v="0"/>
  </r>
  <r>
    <s v="ID037"/>
    <x v="8"/>
    <s v="I03"/>
    <s v="C11.I03.P14.S06"/>
    <x v="36"/>
    <x v="4"/>
    <s v="PG071"/>
    <s v="4T/2025"/>
    <n v="2590300"/>
    <s v="EPEP"/>
    <n v="509"/>
    <s v="509-02"/>
    <n v="2590300"/>
    <n v="2590300"/>
  </r>
  <r>
    <s v="ID038"/>
    <x v="8"/>
    <s v="I03"/>
    <s v="C11.I03.P14.S06"/>
    <x v="37"/>
    <x v="7"/>
    <s v="PG085"/>
    <s v="4T/2025"/>
    <n v="4582885.0200000005"/>
    <s v="PC"/>
    <n v="539"/>
    <s v="539-01/02"/>
    <n v="4582885.0199999996"/>
    <n v="3088713.0999999996"/>
  </r>
  <r>
    <s v="ID039"/>
    <x v="8"/>
    <s v="I03"/>
    <s v="C11.I03.P14.S06"/>
    <x v="38"/>
    <x v="4"/>
    <s v="PG065"/>
    <s v="4T/2025"/>
    <n v="241000"/>
    <s v="EPEP"/>
    <n v="509"/>
    <s v="509-03"/>
    <n v="241000"/>
    <n v="241000"/>
  </r>
  <r>
    <s v="ID040"/>
    <x v="8"/>
    <s v="I03"/>
    <s v="C11.I03.P14.S06"/>
    <x v="39"/>
    <x v="4"/>
    <s v="PG066"/>
    <s v="2T/2026"/>
    <n v="2032324.87"/>
    <s v="EPEP"/>
    <n v="509"/>
    <s v="509-01"/>
    <n v="2032324.87"/>
    <n v="1983309.4699999997"/>
  </r>
  <r>
    <s v="ID041"/>
    <x v="9"/>
    <s v="I03"/>
    <s v="C12.I03.P01.S15"/>
    <x v="40"/>
    <x v="5"/>
    <s v="PG008"/>
    <s v="3T/2026"/>
    <n v="7432696.370000001"/>
    <s v="PC"/>
    <n v="457"/>
    <s v="457-01"/>
    <n v="7432696.370000001"/>
    <n v="7420712.2199999997"/>
  </r>
  <r>
    <s v="ID042"/>
    <x v="10"/>
    <s v="I04"/>
    <s v="C13.I04.P03.S14"/>
    <x v="41"/>
    <x v="0"/>
    <s v="PG067"/>
    <s v="4T/2024"/>
    <n v="1522768"/>
    <s v="PC"/>
    <n v="514"/>
    <s v="514-01"/>
    <n v="1522768"/>
    <n v="1431401.7"/>
  </r>
  <r>
    <s v="ID043"/>
    <x v="11"/>
    <s v="I01"/>
    <s v="C14.I01.P06.S08"/>
    <x v="42"/>
    <x v="0"/>
    <s v="PG100"/>
    <s v="4T/2023"/>
    <n v="24700000"/>
    <s v="PC"/>
    <n v="593"/>
    <s v="593-01"/>
    <n v="24700000"/>
    <n v="0"/>
  </r>
  <r>
    <s v="ID044"/>
    <x v="11"/>
    <s v="I01"/>
    <s v="C14.I01.P02.S15"/>
    <x v="43"/>
    <x v="0"/>
    <s v="PG055"/>
    <s v="4T/2024"/>
    <n v="10985000"/>
    <s v="PC"/>
    <n v="502"/>
    <s v="502-01/07"/>
    <n v="10985000"/>
    <n v="4208510"/>
  </r>
  <r>
    <s v="ID045"/>
    <x v="11"/>
    <s v="I01"/>
    <s v="C14.I01.P02.S15"/>
    <x v="44"/>
    <x v="0"/>
    <s v="PG010"/>
    <s v="4T/2022"/>
    <n v="5492500"/>
    <s v="PC"/>
    <n v="492"/>
    <s v="492-01"/>
    <n v="5492500"/>
    <n v="5492500"/>
  </r>
  <r>
    <s v="ID046"/>
    <x v="11"/>
    <s v="I01"/>
    <s v="C14.I01.P02.S15"/>
    <x v="45"/>
    <x v="0"/>
    <s v="PG011"/>
    <s v="4T/2022"/>
    <n v="5492500"/>
    <s v="PC"/>
    <n v="491"/>
    <s v="491-01"/>
    <n v="5492500"/>
    <n v="5492500"/>
  </r>
  <r>
    <s v="ID047"/>
    <x v="11"/>
    <s v="I01"/>
    <s v="C14.I01.P02.S14.S02"/>
    <x v="46"/>
    <x v="0"/>
    <s v="PG094"/>
    <s v="2T/2025"/>
    <n v="5830000"/>
    <s v="PC"/>
    <n v="556"/>
    <s v="556-01/07"/>
    <n v="5830000"/>
    <n v="1553235.2599999998"/>
  </r>
  <r>
    <s v="ID048"/>
    <x v="11"/>
    <s v="I04"/>
    <s v="Pendiente"/>
    <x v="47"/>
    <x v="0"/>
    <s v="PG072"/>
    <s v="4T/2025"/>
    <n v="3706370"/>
    <s v="PC"/>
    <n v="511"/>
    <s v="511-01"/>
    <n v="3706370"/>
    <n v="3573757.75"/>
  </r>
  <r>
    <s v="ID049"/>
    <x v="11"/>
    <s v="I04"/>
    <s v="C14.I04.P03.S18"/>
    <x v="48"/>
    <x v="8"/>
    <s v="PG091"/>
    <s v="2T/2026"/>
    <n v="1700000"/>
    <s v="EPEP"/>
    <n v="564"/>
    <s v="564-01"/>
    <n v="1700000"/>
    <n v="0"/>
  </r>
  <r>
    <s v="ID050"/>
    <x v="12"/>
    <s v="I02"/>
    <s v="C15.I02.P01.S06"/>
    <x v="49"/>
    <x v="4"/>
    <s v="PG051"/>
    <s v="4T/2023"/>
    <n v="2085000"/>
    <s v="PC"/>
    <n v="479"/>
    <s v="479-01"/>
    <n v="2085000"/>
    <n v="2488872.5699999998"/>
  </r>
  <r>
    <s v="ID051"/>
    <x v="12"/>
    <s v="I02"/>
    <s v="C15.I02.P01.S33"/>
    <x v="50"/>
    <x v="0"/>
    <s v="PG064"/>
    <s v="4T/2024"/>
    <n v="1386000"/>
    <s v="PC"/>
    <n v="480"/>
    <s v="480-01"/>
    <n v="1386000"/>
    <n v="1330560"/>
  </r>
  <r>
    <s v="ID052"/>
    <x v="12"/>
    <s v="I03"/>
    <s v="C15.I03.P01.S04"/>
    <x v="51"/>
    <x v="4"/>
    <s v="PG075"/>
    <s v="4T/2024"/>
    <n v="128640"/>
    <s v="PC"/>
    <n v="478"/>
    <s v="478-01"/>
    <n v="128640"/>
    <n v="128640"/>
  </r>
  <r>
    <s v="ID053"/>
    <x v="12"/>
    <s v="I04"/>
    <s v="Pendiente"/>
    <x v="52"/>
    <x v="4"/>
    <s v="Pendiente"/>
    <s v="-"/>
    <n v="930600"/>
    <s v="Pendiente"/>
    <n v="0"/>
    <n v="0"/>
    <n v="0"/>
    <n v="0"/>
  </r>
  <r>
    <s v="ID054"/>
    <x v="13"/>
    <s v="I01"/>
    <s v="C17.I01.P01.S14"/>
    <x v="53"/>
    <x v="4"/>
    <s v="PG049"/>
    <s v="4T/2024"/>
    <n v="5418485"/>
    <s v="PC"/>
    <n v="473"/>
    <s v="473-01"/>
    <n v="5418485"/>
    <n v="5418485"/>
  </r>
  <r>
    <s v="ID055"/>
    <x v="13"/>
    <s v="I01"/>
    <s v="C17.I01.P02.S10"/>
    <x v="54"/>
    <x v="4"/>
    <s v="PG077"/>
    <s v="4T/2025"/>
    <n v="12160529"/>
    <s v="PC"/>
    <n v="519"/>
    <s v="519-01"/>
    <n v="12160529"/>
    <n v="12160529"/>
  </r>
  <r>
    <s v="ID056"/>
    <x v="14"/>
    <s v="I01"/>
    <s v="C18.I01.P01.S05"/>
    <x v="55"/>
    <x v="7"/>
    <s v="PG005"/>
    <s v="3T/2023"/>
    <n v="15340851"/>
    <s v="PC"/>
    <n v="379"/>
    <s v="379-01/02"/>
    <n v="15340850.690000001"/>
    <n v="20806762.739999998"/>
  </r>
  <r>
    <s v="ID057"/>
    <x v="14"/>
    <s v="I02"/>
    <s v="C18.I02.P03.S03"/>
    <x v="56"/>
    <x v="7"/>
    <s v="PG076"/>
    <s v="4T/2023"/>
    <n v="113379.45999999999"/>
    <s v="EPEP"/>
    <n v="533"/>
    <s v="533-01"/>
    <n v="113379.45999999999"/>
    <n v="61209.72"/>
  </r>
  <r>
    <s v="ID058"/>
    <x v="14"/>
    <s v="I02"/>
    <s v="C18.I02.P03.S03"/>
    <x v="57"/>
    <x v="7"/>
    <s v="PG080"/>
    <s v="4T/2023"/>
    <n v="103350.9"/>
    <s v="EPEP"/>
    <n v="533"/>
    <s v="533-02"/>
    <n v="103350.9"/>
    <n v="28332.32"/>
  </r>
  <r>
    <s v="ID059"/>
    <x v="14"/>
    <s v="I03"/>
    <s v="C18.I03.P02.S10"/>
    <x v="58"/>
    <x v="7"/>
    <s v="PG084"/>
    <s v="4T/2023"/>
    <n v="476545.31"/>
    <s v="PC"/>
    <n v="584"/>
    <s v="584-01"/>
    <n v="476545.59"/>
    <n v="476545.59"/>
  </r>
  <r>
    <s v="ID060"/>
    <x v="14"/>
    <s v="I04"/>
    <s v="Pendiente"/>
    <x v="59"/>
    <x v="7"/>
    <s v="PG086"/>
    <s v="4T/2023"/>
    <n v="249300.95"/>
    <s v="PC"/>
    <n v="481"/>
    <s v="481-01"/>
    <n v="249300.95"/>
    <n v="83950.07"/>
  </r>
  <r>
    <s v="ID061"/>
    <x v="15"/>
    <s v="I01"/>
    <s v="Pendiente"/>
    <x v="60"/>
    <x v="4"/>
    <s v="PG048"/>
    <s v="4T/2025"/>
    <n v="1881621"/>
    <s v="PC"/>
    <n v="477"/>
    <s v="477-01"/>
    <n v="1881621"/>
    <n v="1145581.18"/>
  </r>
  <r>
    <s v="ID062"/>
    <x v="15"/>
    <s v="I02"/>
    <s v="C19.I02.P09.S15"/>
    <x v="61"/>
    <x v="9"/>
    <s v="PG057"/>
    <s v="4T/2024"/>
    <n v="4837505"/>
    <s v="EPEP"/>
    <n v="468"/>
    <s v="468-01"/>
    <n v="4837505"/>
    <n v="805312.68"/>
  </r>
  <r>
    <s v="ID063"/>
    <x v="15"/>
    <s v="I03"/>
    <s v="C19.I03.P08.S05"/>
    <x v="62"/>
    <x v="10"/>
    <s v="PG012"/>
    <s v="4T/2023"/>
    <n v="2195905"/>
    <s v="EPEP"/>
    <n v="393"/>
    <s v="393-01"/>
    <n v="1784174"/>
    <n v="2188818"/>
  </r>
  <r>
    <s v="ID064"/>
    <x v="16"/>
    <s v="I01"/>
    <s v="C20.I01.P01.S12"/>
    <x v="63"/>
    <x v="9"/>
    <s v="PG052"/>
    <s v="4T/2023"/>
    <n v="10452435.43"/>
    <s v="PC"/>
    <n v="320"/>
    <s v="320-01/02"/>
    <n v="7896435.4299999997"/>
    <n v="3606123.79"/>
  </r>
  <r>
    <s v="ID065"/>
    <x v="16"/>
    <s v="I01"/>
    <s v="C20.I01.P04.S13"/>
    <x v="64"/>
    <x v="9"/>
    <s v="PG040"/>
    <s v="4T/2023"/>
    <n v="5060570.7799999993"/>
    <s v="PC"/>
    <n v="471"/>
    <s v="471-01"/>
    <n v="3358067.86"/>
    <n v="2133763.73"/>
  </r>
  <r>
    <s v="ID066"/>
    <x v="16"/>
    <s v="I02"/>
    <s v="C20.I02.P02.S11"/>
    <x v="65"/>
    <x v="9"/>
    <s v="PG043"/>
    <s v="4T/2023"/>
    <n v="922695.01"/>
    <s v="PC"/>
    <n v="324"/>
    <s v="324-01"/>
    <n v="702695.01"/>
    <n v="771399.91999999993"/>
  </r>
  <r>
    <s v="ID067"/>
    <x v="16"/>
    <s v="I02"/>
    <s v="C20.I02.P01.S10"/>
    <x v="66"/>
    <x v="9"/>
    <s v="PG042"/>
    <s v="4T/2023"/>
    <n v="89962.4"/>
    <s v="PC"/>
    <n v="321"/>
    <s v="321-01"/>
    <n v="89962.4"/>
    <n v="89962.31"/>
  </r>
  <r>
    <s v="ID068"/>
    <x v="15"/>
    <s v="I02"/>
    <s v="C19.I02.P08.S15"/>
    <x v="67"/>
    <x v="9"/>
    <s v="PG057"/>
    <s v="4T/2024"/>
    <n v="12221332"/>
    <s v="EPEP"/>
    <n v="468"/>
    <s v="468-02"/>
    <n v="12791167"/>
    <n v="0"/>
  </r>
  <r>
    <s v="ID069"/>
    <x v="16"/>
    <s v="I02"/>
    <s v="C20.I02.P03.S10"/>
    <x v="68"/>
    <x v="9"/>
    <s v="PG044"/>
    <s v="4T/2023"/>
    <n v="415000"/>
    <s v="PC"/>
    <n v="323"/>
    <s v="323-01"/>
    <n v="265000"/>
    <n v="131175.62"/>
  </r>
  <r>
    <s v="ID070"/>
    <x v="16"/>
    <s v="I03"/>
    <s v="C20.I03.P03.S15"/>
    <x v="69"/>
    <x v="9"/>
    <s v="PG045"/>
    <s v="4T/2024"/>
    <n v="10044000"/>
    <s v="PC"/>
    <n v="475"/>
    <s v="475-01"/>
    <n v="6885000"/>
    <n v="3637770.5799999996"/>
  </r>
  <r>
    <s v="ID071"/>
    <x v="16"/>
    <s v="I03"/>
    <s v="C20.I03.P02.S15"/>
    <x v="70"/>
    <x v="9"/>
    <s v="PG056"/>
    <s v="4T/2023"/>
    <n v="5610748.8200000003"/>
    <s v="PC"/>
    <n v="322"/>
    <s v="322-01/02"/>
    <n v="5610748.8200000003"/>
    <n v="2543949.21"/>
  </r>
  <r>
    <s v="ID072"/>
    <x v="17"/>
    <s v="I01"/>
    <s v="C21.I01.P01.S17"/>
    <x v="71"/>
    <x v="9"/>
    <s v="PG041"/>
    <s v="3T/2024"/>
    <n v="11971158"/>
    <s v="PC"/>
    <n v="472"/>
    <s v="472-01/02"/>
    <n v="9550777"/>
    <n v="6988135.8800000008"/>
  </r>
  <r>
    <s v="ID073"/>
    <x v="17"/>
    <s v="I02"/>
    <s v="C21.I02.P01.S13"/>
    <x v="72"/>
    <x v="9"/>
    <s v="PG046"/>
    <s v="3T/2024"/>
    <n v="7204065"/>
    <s v="PC"/>
    <n v="470"/>
    <s v="470-01"/>
    <n v="4499591"/>
    <n v="1997416.5500000003"/>
  </r>
  <r>
    <s v="ID074"/>
    <x v="17"/>
    <s v="I03"/>
    <s v="C21.I03.P01.S13"/>
    <x v="73"/>
    <x v="9"/>
    <s v="PG047"/>
    <s v="3T/2024"/>
    <n v="1544891"/>
    <s v="PC"/>
    <n v="469"/>
    <s v="469-01"/>
    <n v="854586"/>
    <n v="419505.48000000004"/>
  </r>
  <r>
    <s v="ID075"/>
    <x v="18"/>
    <s v="I01"/>
    <s v="C22.I01.P04.S06"/>
    <x v="74"/>
    <x v="10"/>
    <s v="PG074"/>
    <s v="4T/2023"/>
    <n v="1383050"/>
    <s v="PC"/>
    <n v="357"/>
    <s v="357-01/02"/>
    <n v="750000"/>
    <n v="40801.839999999997"/>
  </r>
  <r>
    <s v="ID076"/>
    <x v="18"/>
    <s v="I01"/>
    <s v="C22.I01.P04.S06"/>
    <x v="75"/>
    <x v="10"/>
    <s v="PG013"/>
    <s v="4T/2023"/>
    <n v="19610169"/>
    <s v="PC"/>
    <n v="356"/>
    <s v="356-01"/>
    <n v="11920056"/>
    <n v="13833146.969999999"/>
  </r>
  <r>
    <s v="ID077"/>
    <x v="18"/>
    <s v="I01"/>
    <s v="C22.I01.P03.S01"/>
    <x v="76"/>
    <x v="10"/>
    <s v="PG014"/>
    <s v="4T/2023"/>
    <n v="7798225"/>
    <s v="PC"/>
    <n v="359"/>
    <s v="359-01"/>
    <n v="4699082"/>
    <n v="4926644.74"/>
  </r>
  <r>
    <s v="ID078"/>
    <x v="18"/>
    <s v="I02"/>
    <s v="C22.I02.P02.S10"/>
    <x v="77"/>
    <x v="10"/>
    <s v="PG015"/>
    <s v="4T/2023"/>
    <n v="1128000"/>
    <s v="PC"/>
    <n v="365"/>
    <s v="365-01/02"/>
    <n v="1102000"/>
    <n v="1506463.3399999999"/>
  </r>
  <r>
    <s v="ID079"/>
    <x v="18"/>
    <s v="I02"/>
    <s v="C22.I02.P02.S10"/>
    <x v="78"/>
    <x v="10"/>
    <s v="PG020"/>
    <s v="4T/2024"/>
    <n v="3430000"/>
    <s v="PC"/>
    <n v="360"/>
    <s v="360-01"/>
    <n v="2500000"/>
    <n v="2475344"/>
  </r>
  <r>
    <s v="ID080"/>
    <x v="18"/>
    <s v="I02"/>
    <s v="C22.I02.P02.S10"/>
    <x v="79"/>
    <x v="10"/>
    <s v="Pendiente"/>
    <s v="-"/>
    <n v="300000"/>
    <s v="PC"/>
    <n v="363"/>
    <s v="363-01"/>
    <n v="200000"/>
    <n v="0"/>
  </r>
  <r>
    <s v="ID081"/>
    <x v="18"/>
    <s v="I02"/>
    <s v="C22.I02.P02.S10"/>
    <x v="80"/>
    <x v="10"/>
    <s v="PG018"/>
    <s v="4T/2023"/>
    <n v="3040000"/>
    <s v="PC"/>
    <n v="361"/>
    <s v="361-01/03"/>
    <n v="2090000"/>
    <n v="2826167.65"/>
  </r>
  <r>
    <s v="ID082"/>
    <x v="18"/>
    <s v="I02"/>
    <s v="C22.I02.P02.S10"/>
    <x v="81"/>
    <x v="10"/>
    <s v="PG016"/>
    <s v="4T/2023"/>
    <n v="290000"/>
    <s v="PC"/>
    <n v="366"/>
    <s v="366-01"/>
    <n v="190000"/>
    <n v="215741.41999999998"/>
  </r>
  <r>
    <s v="ID083"/>
    <x v="18"/>
    <s v="I02"/>
    <s v="C22.I02.P02.S10"/>
    <x v="82"/>
    <x v="10"/>
    <s v="PG017"/>
    <s v="4T/2023"/>
    <n v="1400000"/>
    <s v="PC"/>
    <n v="362"/>
    <s v="362-01"/>
    <n v="541170"/>
    <n v="1400000"/>
  </r>
  <r>
    <s v="ID084"/>
    <x v="18"/>
    <s v="I02"/>
    <s v="C22.I02.P02.S10"/>
    <x v="83"/>
    <x v="10"/>
    <s v="PG053"/>
    <s v="4T/2023"/>
    <n v="500000"/>
    <s v="PC"/>
    <n v="364"/>
    <s v="364-01"/>
    <n v="358830"/>
    <n v="347947.60000000003"/>
  </r>
  <r>
    <s v="ID085"/>
    <x v="18"/>
    <s v="I03"/>
    <s v="Pendiente"/>
    <x v="84"/>
    <x v="10"/>
    <s v="PG073"/>
    <s v="4T/2023"/>
    <n v="335868"/>
    <s v="PC"/>
    <n v="367"/>
    <s v="367-01"/>
    <n v="185411"/>
    <n v="339300.63"/>
  </r>
  <r>
    <s v="ID086"/>
    <x v="18"/>
    <s v="I03"/>
    <s v="C22.I03.P01.S12"/>
    <x v="85"/>
    <x v="10"/>
    <s v="PG019"/>
    <s v="4T/2023"/>
    <n v="637548.12"/>
    <s v="PC"/>
    <n v="495"/>
    <s v="495-01"/>
    <n v="637548.12"/>
    <n v="637548.12"/>
  </r>
  <r>
    <s v="ID087"/>
    <x v="18"/>
    <s v="I04"/>
    <s v="C22.I04.P01.S09"/>
    <x v="86"/>
    <x v="11"/>
    <s v="PG054"/>
    <s v="4T/2023"/>
    <n v="1662820.84"/>
    <s v="PC"/>
    <n v="440"/>
    <s v="440-01"/>
    <n v="1662820.96"/>
    <n v="1054430.95"/>
  </r>
  <r>
    <s v="ID088"/>
    <x v="19"/>
    <s v="I01"/>
    <s v="Pendiente"/>
    <x v="87"/>
    <x v="10"/>
    <s v="PG021"/>
    <s v="4T/2023"/>
    <n v="1569482"/>
    <s v="PC"/>
    <n v="370"/>
    <s v="370-01"/>
    <n v="1569482"/>
    <n v="1569482"/>
  </r>
  <r>
    <s v="ID089"/>
    <x v="19"/>
    <s v="I01"/>
    <s v="C23.I01.P03.S01"/>
    <x v="88"/>
    <x v="4"/>
    <s v="PG039"/>
    <s v="4T/2023"/>
    <n v="4419406"/>
    <s v="PC"/>
    <n v="417"/>
    <s v="417-01"/>
    <n v="3389626"/>
    <n v="4377669.0200000005"/>
  </r>
  <r>
    <s v="ID090"/>
    <x v="19"/>
    <s v="I02"/>
    <s v="C23.I02.P01.S04"/>
    <x v="89"/>
    <x v="10"/>
    <s v="PG022"/>
    <s v="4T/2023"/>
    <n v="1892465"/>
    <s v="PC"/>
    <n v="419"/>
    <s v="419-01"/>
    <n v="1766301"/>
    <n v="1892465"/>
  </r>
  <r>
    <s v="ID091"/>
    <x v="19"/>
    <s v="I02"/>
    <s v="C23.I02.P02.S09"/>
    <x v="90"/>
    <x v="10"/>
    <s v="PG023"/>
    <s v="4T/2023"/>
    <n v="179076"/>
    <s v="PC"/>
    <n v="420"/>
    <s v="420-01"/>
    <n v="119384"/>
    <n v="59692"/>
  </r>
  <r>
    <s v="ID092"/>
    <x v="19"/>
    <s v="I02"/>
    <s v="C23.I02.P03.S02"/>
    <x v="91"/>
    <x v="10"/>
    <s v="PG024"/>
    <s v="4T/2023"/>
    <n v="135639"/>
    <s v="PC"/>
    <n v="401"/>
    <s v="401-01"/>
    <n v="117646"/>
    <n v="121605"/>
  </r>
  <r>
    <s v="ID093"/>
    <x v="19"/>
    <s v="I03"/>
    <s v="C23.I03.P01.S10"/>
    <x v="92"/>
    <x v="10"/>
    <s v="PG025"/>
    <s v="4T/2023"/>
    <n v="21261"/>
    <s v="EPEP"/>
    <n v="393"/>
    <s v="393-02"/>
    <n v="14174"/>
    <n v="21408"/>
  </r>
  <r>
    <s v="ID094"/>
    <x v="19"/>
    <s v="I04"/>
    <s v="C23.I04.P02.S01"/>
    <x v="93"/>
    <x v="2"/>
    <s v="PG004"/>
    <s v="4T/2023"/>
    <n v="3000000"/>
    <s v="PC"/>
    <n v="448"/>
    <s v="448-01"/>
    <n v="3000000"/>
    <n v="2900000"/>
  </r>
  <r>
    <s v="ID095"/>
    <x v="19"/>
    <s v="I04"/>
    <s v="C23.I04.P01.S03"/>
    <x v="94"/>
    <x v="10"/>
    <s v="PG026"/>
    <s v="4T/2023"/>
    <n v="2901883.4"/>
    <s v="PC"/>
    <n v="392"/>
    <s v="392-01"/>
    <n v="2469688"/>
    <n v="2901883"/>
  </r>
  <r>
    <s v="ID096"/>
    <x v="19"/>
    <s v="I04"/>
    <s v="C23.I04.P02.S06"/>
    <x v="95"/>
    <x v="10"/>
    <s v="PG027"/>
    <s v="4T/2023"/>
    <n v="4976985"/>
    <s v="PC"/>
    <n v="415"/>
    <s v="415-01"/>
    <n v="4199331"/>
    <n v="4901985"/>
  </r>
  <r>
    <s v="ID097"/>
    <x v="19"/>
    <s v="I05"/>
    <s v="C23.I05.P02.S02"/>
    <x v="96"/>
    <x v="10"/>
    <s v="PG029"/>
    <s v="4T/2023"/>
    <n v="109849"/>
    <s v="PC"/>
    <n v="394"/>
    <s v="394-01"/>
    <n v="74414"/>
    <n v="32234.2"/>
  </r>
  <r>
    <s v="ID098"/>
    <x v="19"/>
    <s v="I05"/>
    <s v="C23.I05.P01.S16"/>
    <x v="97"/>
    <x v="10"/>
    <s v="PG030"/>
    <s v="4T/2023"/>
    <n v="1800000"/>
    <s v="PC"/>
    <n v="442"/>
    <s v="442-01"/>
    <n v="1200000"/>
    <n v="1095503.1300000001"/>
  </r>
  <r>
    <s v="ID099"/>
    <x v="19"/>
    <s v="I05"/>
    <s v="C23.I05.P01.S16"/>
    <x v="98"/>
    <x v="10"/>
    <s v="PG028"/>
    <s v="4T/2023"/>
    <n v="2200000"/>
    <s v="PC"/>
    <n v="396"/>
    <s v="396-01"/>
    <n v="1490000"/>
    <n v="1833761.95"/>
  </r>
  <r>
    <s v="ID100"/>
    <x v="19"/>
    <s v="I07"/>
    <s v="C23.I07.P01.S08"/>
    <x v="99"/>
    <x v="10"/>
    <s v="PG031"/>
    <s v="4T/2024"/>
    <n v="5820682.1100000003"/>
    <s v="PC"/>
    <n v="490"/>
    <s v="490-01"/>
    <n v="5820682.1100000003"/>
    <n v="4164841.72"/>
  </r>
  <r>
    <s v="ID101"/>
    <x v="20"/>
    <s v="I01"/>
    <s v="C24.I01.P01.S07"/>
    <x v="100"/>
    <x v="8"/>
    <s v="PG038"/>
    <s v="4T/2023"/>
    <n v="352469.12"/>
    <s v="PC"/>
    <n v="460"/>
    <s v="460-01"/>
    <n v="354898.88"/>
    <n v="336654.42"/>
  </r>
  <r>
    <s v="ID102"/>
    <x v="20"/>
    <s v="I02"/>
    <s v="C24.I02.P01.S06"/>
    <x v="101"/>
    <x v="8"/>
    <s v="PG063"/>
    <s v="4T/2023"/>
    <n v="724650.04"/>
    <s v="PC"/>
    <n v="461"/>
    <s v="461-01"/>
    <n v="724650.04"/>
    <n v="669610.04"/>
  </r>
  <r>
    <s v="ID103"/>
    <x v="20"/>
    <s v="I02"/>
    <s v="C24.I02.P04.S16"/>
    <x v="102"/>
    <x v="8"/>
    <s v="PG060"/>
    <s v="4T/2023"/>
    <n v="201954.15"/>
    <s v="PC"/>
    <n v="453"/>
    <s v="453-01"/>
    <n v="201954.15"/>
    <n v="201955"/>
  </r>
  <r>
    <s v="ID104"/>
    <x v="20"/>
    <s v="I02"/>
    <s v="C24.I02.P05.S06"/>
    <x v="103"/>
    <x v="8"/>
    <s v="PG034"/>
    <s v="4T/2023"/>
    <n v="689291.78"/>
    <s v="PC"/>
    <n v="407"/>
    <s v="407-01"/>
    <n v="689291.98"/>
    <n v="689291.97"/>
  </r>
  <r>
    <s v="ID105"/>
    <x v="20"/>
    <s v="I02"/>
    <s v="C24.I02.P02.S07"/>
    <x v="104"/>
    <x v="8"/>
    <s v="PG050"/>
    <s v="4T/2023"/>
    <n v="959861.53"/>
    <s v="PC"/>
    <n v="462"/>
    <s v="462-01"/>
    <n v="959861.53"/>
    <n v="1045286.1"/>
  </r>
  <r>
    <s v="ID106"/>
    <x v="20"/>
    <s v="I03"/>
    <s v="C24.I03.P08.S10"/>
    <x v="105"/>
    <x v="8"/>
    <s v="PG036"/>
    <s v="4T/2023"/>
    <n v="37694.449999999997"/>
    <s v="PC"/>
    <n v="408"/>
    <s v="408-01"/>
    <n v="37694.449999999997"/>
    <n v="45595.35"/>
  </r>
  <r>
    <s v="ID107"/>
    <x v="20"/>
    <s v="I03"/>
    <s v="C24.I03.P03.S07"/>
    <x v="106"/>
    <x v="8"/>
    <s v="PG037"/>
    <s v="4T/2023"/>
    <n v="99173.549999999988"/>
    <s v="PC"/>
    <n v="454"/>
    <s v="454-01"/>
    <n v="120000"/>
    <n v="117491"/>
  </r>
  <r>
    <s v="ID108"/>
    <x v="21"/>
    <s v="I01"/>
    <s v="C25.I01.P02.S06"/>
    <x v="107"/>
    <x v="8"/>
    <s v="PG035"/>
    <s v="4T/2023"/>
    <n v="294110.96000000002"/>
    <s v="PC"/>
    <n v="455"/>
    <s v="455-01"/>
    <n v="294110.96000000002"/>
    <n v="272373.36"/>
  </r>
  <r>
    <s v="ID109"/>
    <x v="22"/>
    <s v="I01"/>
    <s v="C26.I01.P02.S18"/>
    <x v="108"/>
    <x v="8"/>
    <s v="PG093"/>
    <s v="4T/2023"/>
    <n v="253386.13"/>
    <s v="PC"/>
    <n v="550"/>
    <s v="550-01"/>
    <n v="253386.13"/>
    <n v="253386"/>
  </r>
  <r>
    <s v="ID110"/>
    <x v="22"/>
    <s v="I02"/>
    <s v="C26.I02.P02.S09"/>
    <x v="109"/>
    <x v="8"/>
    <s v="PG083"/>
    <s v="4T/2025"/>
    <n v="711542.45"/>
    <s v="PC"/>
    <n v="466"/>
    <s v="466-01"/>
    <n v="711542.45"/>
    <n v="55079.08"/>
  </r>
  <r>
    <s v="ID111"/>
    <x v="22"/>
    <s v="I03"/>
    <s v="C26.I03.P01.S08"/>
    <x v="110"/>
    <x v="8"/>
    <s v="PG095"/>
    <s v="4T/2023"/>
    <n v="595850.91"/>
    <s v="PC"/>
    <n v="549"/>
    <s v="549-01"/>
    <n v="595850.91"/>
    <n v="587244.78"/>
  </r>
  <r>
    <s v="ID112"/>
    <x v="19"/>
    <s v="I07"/>
    <s v="C23.I07.P01.S10"/>
    <x v="111"/>
    <x v="9"/>
    <s v="Pendiente"/>
    <s v="-"/>
    <n v="2280000"/>
    <s v="PC"/>
    <n v="545"/>
    <s v="545-01/02"/>
    <n v="2255868"/>
    <n v="0"/>
  </r>
  <r>
    <s v="ID113"/>
    <x v="3"/>
    <s v="I04"/>
    <s v="Pendiente"/>
    <x v="112"/>
    <x v="5"/>
    <s v="Pendiente"/>
    <s v="-"/>
    <n v="1192294"/>
    <s v="PC"/>
    <n v="567"/>
    <s v="567-01"/>
    <n v="1192294"/>
    <n v="0"/>
  </r>
  <r>
    <s v="ID114"/>
    <x v="4"/>
    <s v="I02"/>
    <s v="C05.I02.P03.S15"/>
    <x v="113"/>
    <x v="5"/>
    <s v="PG097"/>
    <s v="3T/2025"/>
    <n v="4000000"/>
    <s v="PC"/>
    <n v="568"/>
    <s v="568-01"/>
    <n v="4000000"/>
    <n v="1422668.71"/>
  </r>
  <r>
    <s v="ID115"/>
    <x v="5"/>
    <s v="I04"/>
    <s v="C06.I04.P03.S16"/>
    <x v="114"/>
    <x v="1"/>
    <s v="PG090"/>
    <s v="2T/2026"/>
    <n v="1535695"/>
    <s v="PC"/>
    <n v="558"/>
    <s v="558-01"/>
    <n v="1535695"/>
    <n v="1535695"/>
  </r>
  <r>
    <s v="ID116"/>
    <x v="15"/>
    <s v="I01"/>
    <s v="C19.I01.P01.S14"/>
    <x v="115"/>
    <x v="9"/>
    <s v="PG099"/>
    <s v="4T/2023"/>
    <n v="620963.93999999994"/>
    <s v="PC"/>
    <n v="585"/>
    <s v="585-01"/>
    <n v="309100"/>
    <n v="70000"/>
  </r>
  <r>
    <s v="ID117"/>
    <x v="15"/>
    <s v="I02"/>
    <s v="C19.I02.P07.S15"/>
    <x v="116"/>
    <x v="9"/>
    <s v="PG057"/>
    <s v="4T/2024"/>
    <n v="1709503"/>
    <s v="EPEP"/>
    <n v="468"/>
    <s v="468-03"/>
    <n v="1139668"/>
    <n v="0"/>
  </r>
  <r>
    <s v="ID118"/>
    <x v="15"/>
    <s v="I02"/>
    <s v="C19.I02.P10.S15"/>
    <x v="117"/>
    <x v="9"/>
    <s v="PG057"/>
    <s v="4T/2024"/>
    <n v="282043"/>
    <s v="EPEP"/>
    <n v="468"/>
    <s v="468-04"/>
    <n v="282043"/>
    <n v="0"/>
  </r>
  <r>
    <s v="ID119"/>
    <x v="3"/>
    <s v="I03"/>
    <s v="C04.I03.P03.S06"/>
    <x v="118"/>
    <x v="5"/>
    <s v="PG078"/>
    <s v="4T/2025"/>
    <n v="0"/>
    <s v="Pendiente"/>
    <n v="0"/>
    <n v="0"/>
    <n v="0"/>
    <n v="0"/>
  </r>
  <r>
    <s v="ID120"/>
    <x v="3"/>
    <s v="I04"/>
    <s v="C04.I04.P02.S13"/>
    <x v="119"/>
    <x v="5"/>
    <s v="PG079"/>
    <s v="4T/2023"/>
    <n v="0"/>
    <s v="Pendiente"/>
    <n v="0"/>
    <n v="0"/>
    <n v="0"/>
    <n v="0"/>
  </r>
  <r>
    <s v="ID121"/>
    <x v="11"/>
    <s v="I04"/>
    <s v="C14.I04.P03.S18"/>
    <x v="120"/>
    <x v="8"/>
    <s v=" PG092"/>
    <s v="2T/2026"/>
    <n v="2472877"/>
    <s v="EPEP"/>
    <n v="564"/>
    <s v="564-02"/>
    <n v="2472877"/>
    <n v="232916.67"/>
  </r>
  <r>
    <s v="ID122"/>
    <x v="16"/>
    <s v="I02"/>
    <s v="Pendiente"/>
    <x v="121"/>
    <x v="9"/>
    <s v="Pendiente"/>
    <s v="-"/>
    <n v="3000000"/>
    <s v="PC"/>
    <n v="578"/>
    <s v="578/01-03"/>
    <n v="3000000"/>
    <n v="14628.9"/>
  </r>
  <r>
    <s v="ID123"/>
    <x v="11"/>
    <s v="I01"/>
    <s v="C14.I01.P07.S02"/>
    <x v="122"/>
    <x v="0"/>
    <s v="Pendiente"/>
    <s v="-"/>
    <n v="10330000"/>
    <s v="Pendiente"/>
    <n v="0"/>
    <n v="0"/>
    <n v="0"/>
    <n v="0"/>
  </r>
  <r>
    <s v="ID124"/>
    <x v="14"/>
    <s v="I06"/>
    <s v="Pendiente"/>
    <x v="123"/>
    <x v="7"/>
    <s v="Pendiente"/>
    <s v="-"/>
    <n v="759049.38"/>
    <s v="Pendiente"/>
    <n v="0"/>
    <n v="0"/>
    <n v="0"/>
    <n v="0"/>
  </r>
  <r>
    <s v="ID125"/>
    <x v="15"/>
    <s v="I01"/>
    <s v="Pendiente"/>
    <x v="124"/>
    <x v="1"/>
    <s v="Pendiente"/>
    <s v="-"/>
    <n v="2080514"/>
    <s v="Pendiente"/>
    <n v="0"/>
    <n v="0"/>
    <n v="0"/>
    <n v="0"/>
  </r>
  <r>
    <s v="ID126"/>
    <x v="11"/>
    <s v="I01"/>
    <s v="C14.I01.P06.S08"/>
    <x v="125"/>
    <x v="0"/>
    <s v="Pendiente"/>
    <s v="-"/>
    <n v="2380000"/>
    <s v="PC"/>
    <n v="595"/>
    <s v="595-01"/>
    <n v="2380000"/>
    <n v="0"/>
  </r>
  <r>
    <s v="ID127"/>
    <x v="11"/>
    <s v="I01"/>
    <s v="C14.I01.P06.S08"/>
    <x v="126"/>
    <x v="0"/>
    <s v="Pendiente"/>
    <s v="-"/>
    <n v="200000"/>
    <s v="PC"/>
    <n v="596"/>
    <s v="596-01"/>
    <n v="200000"/>
    <n v="0"/>
  </r>
  <r>
    <s v="ID128"/>
    <x v="11"/>
    <s v="I01"/>
    <s v="C14.I01.P07.S02"/>
    <x v="127"/>
    <x v="0"/>
    <s v="Pendiente"/>
    <s v="-"/>
    <n v="6871000"/>
    <s v="Pendiente"/>
    <n v="0"/>
    <n v="0"/>
    <n v="0"/>
    <n v="0"/>
  </r>
  <r>
    <s v="ID129"/>
    <x v="8"/>
    <s v="I03"/>
    <s v="Pendiente"/>
    <x v="128"/>
    <x v="1"/>
    <s v="Pendiente"/>
    <s v="-"/>
    <n v="3126801.38"/>
    <s v="Pendiente"/>
    <n v="0"/>
    <n v="0"/>
    <n v="0"/>
    <n v="0"/>
  </r>
  <r>
    <s v="ID130"/>
    <x v="23"/>
    <s v="R01"/>
    <s v="Pendiente"/>
    <x v="129"/>
    <x v="0"/>
    <s v="Pendiente"/>
    <s v="-"/>
    <n v="371898"/>
    <s v="Pendiente"/>
    <n v="0"/>
    <n v="0"/>
    <n v="0"/>
    <n v="0"/>
  </r>
  <r>
    <s v="ID131"/>
    <x v="11"/>
    <s v="I02"/>
    <s v="Pendiente"/>
    <x v="130"/>
    <x v="0"/>
    <s v="Pendiente"/>
    <s v="-"/>
    <n v="930000"/>
    <s v="Pendiente"/>
    <n v="0"/>
    <n v="0"/>
    <n v="0"/>
    <n v="0"/>
  </r>
  <r>
    <m/>
    <x v="24"/>
    <m/>
    <m/>
    <x v="131"/>
    <x v="12"/>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itemPrintTitles="1" createdVersion="6" indent="0" outline="1" outlineData="1" multipleFieldFilters="0" rowHeaderCaption="DENOMINACIÓN (provisional)">
  <location ref="F10:H143" firstHeaderRow="0" firstDataRow="1" firstDataCol="1"/>
  <pivotFields count="14">
    <pivotField showAll="0" defaultSubtotal="0"/>
    <pivotField showAll="0">
      <items count="26">
        <item x="0"/>
        <item x="1"/>
        <item x="2"/>
        <item x="3"/>
        <item x="4"/>
        <item x="5"/>
        <item x="6"/>
        <item x="7"/>
        <item x="8"/>
        <item x="9"/>
        <item x="10"/>
        <item x="11"/>
        <item x="12"/>
        <item x="23"/>
        <item x="13"/>
        <item x="14"/>
        <item x="15"/>
        <item x="16"/>
        <item x="17"/>
        <item x="18"/>
        <item x="19"/>
        <item x="20"/>
        <item x="21"/>
        <item x="22"/>
        <item x="24"/>
        <item t="default"/>
      </items>
    </pivotField>
    <pivotField showAll="0"/>
    <pivotField showAll="0" defaultSubtotal="0"/>
    <pivotField axis="axisRow" showAll="0" defaultSubtotal="0">
      <items count="146">
        <item x="46"/>
        <item m="1" x="136"/>
        <item x="84"/>
        <item x="19"/>
        <item x="14"/>
        <item x="17"/>
        <item m="1" x="145"/>
        <item x="113"/>
        <item x="77"/>
        <item x="21"/>
        <item x="89"/>
        <item x="65"/>
        <item x="99"/>
        <item x="100"/>
        <item x="101"/>
        <item x="0"/>
        <item x="107"/>
        <item x="112"/>
        <item x="56"/>
        <item x="57"/>
        <item x="62"/>
        <item x="85"/>
        <item x="98"/>
        <item x="115"/>
        <item x="86"/>
        <item x="111"/>
        <item x="105"/>
        <item x="106"/>
        <item x="92"/>
        <item x="102"/>
        <item x="88"/>
        <item x="90"/>
        <item x="66"/>
        <item m="1" x="137"/>
        <item x="40"/>
        <item x="78"/>
        <item x="110"/>
        <item x="116"/>
        <item x="117"/>
        <item x="67"/>
        <item x="61"/>
        <item x="26"/>
        <item x="79"/>
        <item x="114"/>
        <item x="13"/>
        <item m="1" x="143"/>
        <item m="1" x="141"/>
        <item x="33"/>
        <item x="35"/>
        <item x="20"/>
        <item x="109"/>
        <item x="74"/>
        <item x="103"/>
        <item x="16"/>
        <item x="3"/>
        <item x="22"/>
        <item x="8"/>
        <item m="1" x="135"/>
        <item x="54"/>
        <item x="53"/>
        <item x="37"/>
        <item x="81"/>
        <item x="75"/>
        <item x="68"/>
        <item x="69"/>
        <item x="63"/>
        <item x="70"/>
        <item x="47"/>
        <item x="108"/>
        <item x="93"/>
        <item x="43"/>
        <item x="45"/>
        <item x="44"/>
        <item x="59"/>
        <item x="104"/>
        <item x="55"/>
        <item x="2"/>
        <item x="97"/>
        <item x="87"/>
        <item x="72"/>
        <item x="5"/>
        <item x="51"/>
        <item x="71"/>
        <item x="41"/>
        <item x="4"/>
        <item x="60"/>
        <item x="24"/>
        <item x="6"/>
        <item x="49"/>
        <item x="52"/>
        <item x="50"/>
        <item x="27"/>
        <item x="28"/>
        <item m="1" x="132"/>
        <item x="32"/>
        <item x="34"/>
        <item x="82"/>
        <item x="120"/>
        <item x="48"/>
        <item x="94"/>
        <item x="95"/>
        <item x="25"/>
        <item x="18"/>
        <item x="58"/>
        <item x="80"/>
        <item x="12"/>
        <item x="7"/>
        <item x="10"/>
        <item x="64"/>
        <item x="76"/>
        <item x="83"/>
        <item x="39"/>
        <item x="38"/>
        <item x="36"/>
        <item m="1" x="139"/>
        <item x="91"/>
        <item x="73"/>
        <item x="11"/>
        <item x="1"/>
        <item x="131"/>
        <item m="1" x="138"/>
        <item m="1" x="144"/>
        <item x="9"/>
        <item x="118"/>
        <item x="119"/>
        <item x="29"/>
        <item x="30"/>
        <item m="1" x="140"/>
        <item x="121"/>
        <item m="1" x="133"/>
        <item x="42"/>
        <item x="96"/>
        <item x="122"/>
        <item x="123"/>
        <item x="124"/>
        <item x="125"/>
        <item m="1" x="142"/>
        <item x="127"/>
        <item x="15"/>
        <item x="23"/>
        <item x="31"/>
        <item x="128"/>
        <item m="1" x="134"/>
        <item x="126"/>
        <item x="129"/>
        <item x="130"/>
      </items>
    </pivotField>
    <pivotField showAll="0" defaultSubtotal="0">
      <items count="13">
        <item x="1"/>
        <item x="8"/>
        <item x="10"/>
        <item x="0"/>
        <item x="5"/>
        <item x="9"/>
        <item x="2"/>
        <item x="6"/>
        <item x="11"/>
        <item x="3"/>
        <item x="7"/>
        <item x="4"/>
        <item x="12"/>
      </items>
    </pivotField>
    <pivotField showAll="0" defaultSubtotal="0"/>
    <pivotField showAll="0" defaultSubtotal="0"/>
    <pivotField dataField="1" showAll="0"/>
    <pivotField showAll="0"/>
    <pivotField showAll="0"/>
    <pivotField showAll="0"/>
    <pivotField showAll="0" defaultSubtotal="0"/>
    <pivotField dataField="1" showAll="0" defaultSubtotal="0"/>
  </pivotFields>
  <rowFields count="1">
    <field x="4"/>
  </rowFields>
  <rowItems count="133">
    <i>
      <x/>
    </i>
    <i>
      <x v="2"/>
    </i>
    <i>
      <x v="3"/>
    </i>
    <i>
      <x v="4"/>
    </i>
    <i>
      <x v="5"/>
    </i>
    <i>
      <x v="7"/>
    </i>
    <i>
      <x v="8"/>
    </i>
    <i>
      <x v="9"/>
    </i>
    <i>
      <x v="10"/>
    </i>
    <i>
      <x v="11"/>
    </i>
    <i>
      <x v="12"/>
    </i>
    <i>
      <x v="13"/>
    </i>
    <i>
      <x v="14"/>
    </i>
    <i>
      <x v="15"/>
    </i>
    <i>
      <x v="16"/>
    </i>
    <i>
      <x v="17"/>
    </i>
    <i>
      <x v="18"/>
    </i>
    <i>
      <x v="19"/>
    </i>
    <i>
      <x v="20"/>
    </i>
    <i>
      <x v="21"/>
    </i>
    <i>
      <x v="22"/>
    </i>
    <i>
      <x v="23"/>
    </i>
    <i>
      <x v="24"/>
    </i>
    <i>
      <x v="25"/>
    </i>
    <i>
      <x v="26"/>
    </i>
    <i>
      <x v="27"/>
    </i>
    <i>
      <x v="28"/>
    </i>
    <i>
      <x v="29"/>
    </i>
    <i>
      <x v="30"/>
    </i>
    <i>
      <x v="31"/>
    </i>
    <i>
      <x v="32"/>
    </i>
    <i>
      <x v="34"/>
    </i>
    <i>
      <x v="35"/>
    </i>
    <i>
      <x v="36"/>
    </i>
    <i>
      <x v="37"/>
    </i>
    <i>
      <x v="38"/>
    </i>
    <i>
      <x v="39"/>
    </i>
    <i>
      <x v="40"/>
    </i>
    <i>
      <x v="41"/>
    </i>
    <i>
      <x v="42"/>
    </i>
    <i>
      <x v="43"/>
    </i>
    <i>
      <x v="44"/>
    </i>
    <i>
      <x v="47"/>
    </i>
    <i>
      <x v="48"/>
    </i>
    <i>
      <x v="49"/>
    </i>
    <i>
      <x v="50"/>
    </i>
    <i>
      <x v="51"/>
    </i>
    <i>
      <x v="52"/>
    </i>
    <i>
      <x v="53"/>
    </i>
    <i>
      <x v="54"/>
    </i>
    <i>
      <x v="55"/>
    </i>
    <i>
      <x v="56"/>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4"/>
    </i>
    <i>
      <x v="95"/>
    </i>
    <i>
      <x v="96"/>
    </i>
    <i>
      <x v="97"/>
    </i>
    <i>
      <x v="98"/>
    </i>
    <i>
      <x v="99"/>
    </i>
    <i>
      <x v="100"/>
    </i>
    <i>
      <x v="101"/>
    </i>
    <i>
      <x v="102"/>
    </i>
    <i>
      <x v="103"/>
    </i>
    <i>
      <x v="104"/>
    </i>
    <i>
      <x v="105"/>
    </i>
    <i>
      <x v="106"/>
    </i>
    <i>
      <x v="107"/>
    </i>
    <i>
      <x v="108"/>
    </i>
    <i>
      <x v="109"/>
    </i>
    <i>
      <x v="110"/>
    </i>
    <i>
      <x v="111"/>
    </i>
    <i>
      <x v="112"/>
    </i>
    <i>
      <x v="113"/>
    </i>
    <i>
      <x v="115"/>
    </i>
    <i>
      <x v="116"/>
    </i>
    <i>
      <x v="117"/>
    </i>
    <i>
      <x v="118"/>
    </i>
    <i>
      <x v="119"/>
    </i>
    <i>
      <x v="122"/>
    </i>
    <i>
      <x v="123"/>
    </i>
    <i>
      <x v="124"/>
    </i>
    <i>
      <x v="125"/>
    </i>
    <i>
      <x v="126"/>
    </i>
    <i>
      <x v="128"/>
    </i>
    <i>
      <x v="130"/>
    </i>
    <i>
      <x v="131"/>
    </i>
    <i>
      <x v="132"/>
    </i>
    <i>
      <x v="133"/>
    </i>
    <i>
      <x v="134"/>
    </i>
    <i>
      <x v="135"/>
    </i>
    <i>
      <x v="137"/>
    </i>
    <i>
      <x v="138"/>
    </i>
    <i>
      <x v="139"/>
    </i>
    <i>
      <x v="140"/>
    </i>
    <i>
      <x v="141"/>
    </i>
    <i>
      <x v="143"/>
    </i>
    <i>
      <x v="144"/>
    </i>
    <i>
      <x v="145"/>
    </i>
    <i t="grand">
      <x/>
    </i>
  </rowItems>
  <colFields count="1">
    <field x="-2"/>
  </colFields>
  <colItems count="2">
    <i>
      <x/>
    </i>
    <i i="1">
      <x v="1"/>
    </i>
  </colItems>
  <dataFields count="2">
    <dataField name="FINANCIACIÓN PREVISTA 20-23" fld="8" baseField="3" baseItem="0"/>
    <dataField name="Suma de OBLIG. REC. 2020 A 2022 + AUTORIZ 2023 a 2026" fld="13" baseField="4" baseItem="14"/>
  </dataFields>
  <formats count="18">
    <format dxfId="17">
      <pivotArea outline="0" collapsedLevelsAreSubtotals="1" fieldPosition="0"/>
    </format>
    <format dxfId="16">
      <pivotArea dataOnly="0" labelOnly="1" outline="0" fieldPosition="0">
        <references count="1">
          <reference field="4294967294" count="1">
            <x v="0"/>
          </reference>
        </references>
      </pivotArea>
    </format>
    <format dxfId="15">
      <pivotArea dataOnly="0" labelOnly="1" outline="0" fieldPosition="0">
        <references count="1">
          <reference field="4294967294" count="1">
            <x v="0"/>
          </reference>
        </references>
      </pivotArea>
    </format>
    <format dxfId="14">
      <pivotArea dataOnly="0" labelOnly="1" outline="0" fieldPosition="0">
        <references count="1">
          <reference field="4294967294" count="1">
            <x v="0"/>
          </reference>
        </references>
      </pivotArea>
    </format>
    <format dxfId="13">
      <pivotArea dataOnly="0" labelOnly="1" outline="0" fieldPosition="0">
        <references count="1">
          <reference field="4294967294" count="1">
            <x v="0"/>
          </reference>
        </references>
      </pivotArea>
    </format>
    <format dxfId="12">
      <pivotArea dataOnly="0" labelOnly="1" outline="0" fieldPosition="0">
        <references count="1">
          <reference field="4294967294" count="1">
            <x v="0"/>
          </reference>
        </references>
      </pivotArea>
    </format>
    <format dxfId="11">
      <pivotArea dataOnly="0" labelOnly="1" outline="0" fieldPosition="0">
        <references count="1">
          <reference field="4294967294" count="1">
            <x v="0"/>
          </reference>
        </references>
      </pivotArea>
    </format>
    <format dxfId="10">
      <pivotArea dataOnly="0" labelOnly="1" outline="0" fieldPosition="0">
        <references count="1">
          <reference field="4294967294" count="1">
            <x v="0"/>
          </reference>
        </references>
      </pivotArea>
    </format>
    <format dxfId="9">
      <pivotArea dataOnly="0" labelOnly="1" outline="0" fieldPosition="0">
        <references count="1">
          <reference field="4294967294" count="1">
            <x v="0"/>
          </reference>
        </references>
      </pivotArea>
    </format>
    <format dxfId="8">
      <pivotArea outline="0" collapsedLevelsAreSubtotals="1" fieldPosition="0"/>
    </format>
    <format dxfId="7">
      <pivotArea dataOnly="0" labelOnly="1" grandRow="1" outline="0" fieldPosition="0"/>
    </format>
    <format dxfId="6">
      <pivotArea dataOnly="0" labelOnly="1" fieldPosition="0">
        <references count="1">
          <reference field="4" count="1">
            <x v="119"/>
          </reference>
        </references>
      </pivotArea>
    </format>
    <format dxfId="5">
      <pivotArea dataOnly="0" labelOnly="1" fieldPosition="0">
        <references count="1">
          <reference field="4" count="1">
            <x v="119"/>
          </reference>
        </references>
      </pivotArea>
    </format>
    <format dxfId="4">
      <pivotArea dataOnly="0" labelOnly="1" fieldPosition="0">
        <references count="1">
          <reference field="4" count="50">
            <x v="0"/>
            <x v="2"/>
            <x v="3"/>
            <x v="4"/>
            <x v="5"/>
            <x v="7"/>
            <x v="8"/>
            <x v="9"/>
            <x v="10"/>
            <x v="11"/>
            <x v="12"/>
            <x v="13"/>
            <x v="14"/>
            <x v="15"/>
            <x v="16"/>
            <x v="17"/>
            <x v="18"/>
            <x v="19"/>
            <x v="20"/>
            <x v="21"/>
            <x v="22"/>
            <x v="23"/>
            <x v="24"/>
            <x v="25"/>
            <x v="26"/>
            <x v="27"/>
            <x v="28"/>
            <x v="29"/>
            <x v="30"/>
            <x v="31"/>
            <x v="32"/>
            <x v="34"/>
            <x v="35"/>
            <x v="36"/>
            <x v="37"/>
            <x v="38"/>
            <x v="39"/>
            <x v="40"/>
            <x v="41"/>
            <x v="42"/>
            <x v="43"/>
            <x v="44"/>
            <x v="47"/>
            <x v="48"/>
            <x v="49"/>
            <x v="50"/>
            <x v="51"/>
            <x v="52"/>
            <x v="53"/>
            <x v="54"/>
          </reference>
        </references>
      </pivotArea>
    </format>
    <format dxfId="3">
      <pivotArea dataOnly="0" labelOnly="1" fieldPosition="0">
        <references count="1">
          <reference field="4" count="50">
            <x v="55"/>
            <x v="56"/>
            <x v="58"/>
            <x v="59"/>
            <x v="60"/>
            <x v="61"/>
            <x v="62"/>
            <x v="63"/>
            <x v="64"/>
            <x v="65"/>
            <x v="66"/>
            <x v="67"/>
            <x v="68"/>
            <x v="69"/>
            <x v="70"/>
            <x v="71"/>
            <x v="72"/>
            <x v="73"/>
            <x v="74"/>
            <x v="75"/>
            <x v="76"/>
            <x v="77"/>
            <x v="78"/>
            <x v="79"/>
            <x v="80"/>
            <x v="81"/>
            <x v="82"/>
            <x v="83"/>
            <x v="84"/>
            <x v="85"/>
            <x v="86"/>
            <x v="87"/>
            <x v="88"/>
            <x v="89"/>
            <x v="90"/>
            <x v="91"/>
            <x v="92"/>
            <x v="94"/>
            <x v="95"/>
            <x v="96"/>
            <x v="97"/>
            <x v="98"/>
            <x v="99"/>
            <x v="100"/>
            <x v="101"/>
            <x v="102"/>
            <x v="103"/>
            <x v="104"/>
            <x v="105"/>
            <x v="106"/>
          </reference>
        </references>
      </pivotArea>
    </format>
    <format dxfId="2">
      <pivotArea dataOnly="0" labelOnly="1" fieldPosition="0">
        <references count="1">
          <reference field="4" count="31">
            <x v="107"/>
            <x v="108"/>
            <x v="109"/>
            <x v="110"/>
            <x v="111"/>
            <x v="112"/>
            <x v="113"/>
            <x v="115"/>
            <x v="116"/>
            <x v="117"/>
            <x v="118"/>
            <x v="119"/>
            <x v="122"/>
            <x v="123"/>
            <x v="124"/>
            <x v="125"/>
            <x v="126"/>
            <x v="128"/>
            <x v="130"/>
            <x v="131"/>
            <x v="132"/>
            <x v="133"/>
            <x v="134"/>
            <x v="135"/>
            <x v="136"/>
            <x v="137"/>
            <x v="138"/>
            <x v="139"/>
            <x v="140"/>
            <x v="141"/>
            <x v="142"/>
          </reference>
        </references>
      </pivotArea>
    </format>
    <format dxfId="1">
      <pivotArea collapsedLevelsAreSubtotals="1" fieldPosition="0">
        <references count="1">
          <reference field="4" count="4">
            <x v="137"/>
            <x v="143"/>
            <x v="144"/>
            <x v="145"/>
          </reference>
        </references>
      </pivotArea>
    </format>
    <format dxfId="0">
      <pivotArea dataOnly="0" labelOnly="1" fieldPosition="0">
        <references count="1">
          <reference field="4" count="4">
            <x v="137"/>
            <x v="143"/>
            <x v="144"/>
            <x v="14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egmentaciónDeDatos_COMPONENTE1" sourceName="COMPONENTE">
  <pivotTables>
    <pivotTable tabId="7" name="TablaDinámica1"/>
  </pivotTables>
  <data>
    <tabular pivotCacheId="5">
      <items count="25">
        <i x="0" s="1"/>
        <i x="1" s="1"/>
        <i x="2" s="1"/>
        <i x="3" s="1"/>
        <i x="4" s="1"/>
        <i x="5" s="1"/>
        <i x="6" s="1"/>
        <i x="7" s="1"/>
        <i x="8" s="1"/>
        <i x="9" s="1"/>
        <i x="10" s="1"/>
        <i x="11" s="1"/>
        <i x="12" s="1"/>
        <i x="23" s="1"/>
        <i x="13" s="1"/>
        <i x="14" s="1"/>
        <i x="15" s="1"/>
        <i x="16" s="1"/>
        <i x="17" s="1"/>
        <i x="18" s="1"/>
        <i x="19" s="1"/>
        <i x="20" s="1"/>
        <i x="21" s="1"/>
        <i x="22" s="1"/>
        <i x="24"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egmentaciónDeDatos_DEPARTAMENTO_de_gestión" sourceName="DEPARTAMENTO de gestión">
  <pivotTables>
    <pivotTable tabId="7" name="TablaDinámica1"/>
  </pivotTables>
  <data>
    <tabular pivotCacheId="5">
      <items count="13">
        <i x="1" s="1"/>
        <i x="8" s="1"/>
        <i x="10" s="1"/>
        <i x="0" s="1"/>
        <i x="5" s="1"/>
        <i x="9" s="1"/>
        <i x="2" s="1"/>
        <i x="6" s="1"/>
        <i x="11" s="1"/>
        <i x="3" s="1"/>
        <i x="7" s="1"/>
        <i x="4" s="1"/>
        <i x="12"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OMPONENTE 1" cache="SegmentaciónDeDatos_COMPONENTE1" caption="COMPONENTE" rowHeight="241300"/>
  <slicer name="DEPARTAMENTO de gestión" cache="SegmentaciónDeDatos_DEPARTAMENTO_de_gestión" caption="DEPARTAMENTO de gestión" rowHeight="241300"/>
</slicer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26" Type="http://schemas.openxmlformats.org/officeDocument/2006/relationships/hyperlink" Target="https://www.pap.hacienda.gob.es/bdnstrans/GE/es/convocatoria/667734" TargetMode="External"/><Relationship Id="rId21" Type="http://schemas.openxmlformats.org/officeDocument/2006/relationships/hyperlink" Target="https://www.pap.hacienda.gob.es/bdnstrans/GE/es/convocatoria/674945" TargetMode="External"/><Relationship Id="rId42" Type="http://schemas.openxmlformats.org/officeDocument/2006/relationships/hyperlink" Target="https://www.pap.hacienda.gob.es/bdnstrans/GE/es/convocatoria/631262" TargetMode="External"/><Relationship Id="rId47" Type="http://schemas.openxmlformats.org/officeDocument/2006/relationships/hyperlink" Target="https://www.pap.hacienda.gob.es/bdnstrans/GE/es/convocatoria/523367" TargetMode="External"/><Relationship Id="rId63" Type="http://schemas.openxmlformats.org/officeDocument/2006/relationships/hyperlink" Target="https://www.pap.hacienda.gob.es/bdnstrans/GE/es/convocatoria/623966" TargetMode="External"/><Relationship Id="rId68" Type="http://schemas.openxmlformats.org/officeDocument/2006/relationships/hyperlink" Target="https://www.pap.hacienda.gob.es/bdnstrans/GE/es/convocatoria/668621" TargetMode="External"/><Relationship Id="rId84" Type="http://schemas.openxmlformats.org/officeDocument/2006/relationships/hyperlink" Target="https://www.pap.hacienda.gob.es/bdnstrans/GE/es/convocatoria/607026" TargetMode="External"/><Relationship Id="rId89" Type="http://schemas.openxmlformats.org/officeDocument/2006/relationships/hyperlink" Target="https://www.pap.hacienda.gob.es/bdnstrans/GE/es/convocatoria/607045" TargetMode="External"/><Relationship Id="rId7" Type="http://schemas.openxmlformats.org/officeDocument/2006/relationships/hyperlink" Target="https://www.pap.hacienda.gob.es/bdnstrans/GE/es/convocatoria/630751" TargetMode="External"/><Relationship Id="rId71" Type="http://schemas.openxmlformats.org/officeDocument/2006/relationships/hyperlink" Target="https://www.pap.hacienda.gob.es/bdnstrans/GE/es/convocatoria/689247" TargetMode="External"/><Relationship Id="rId92" Type="http://schemas.openxmlformats.org/officeDocument/2006/relationships/hyperlink" Target="https://www.pap.hacienda.gob.es/bdnstrans/GE/es/convocatoria/607048" TargetMode="External"/><Relationship Id="rId2" Type="http://schemas.openxmlformats.org/officeDocument/2006/relationships/hyperlink" Target="https://www.pap.hacienda.gob.es/bdnstrans/GE/es/convocatoria/631209" TargetMode="External"/><Relationship Id="rId16" Type="http://schemas.openxmlformats.org/officeDocument/2006/relationships/hyperlink" Target="https://www.pap.hacienda.gob.es/bdnstrans/GE/es/convocatoria/667746" TargetMode="External"/><Relationship Id="rId29" Type="http://schemas.openxmlformats.org/officeDocument/2006/relationships/hyperlink" Target="https://www.pap.hacienda.gob.es/bdnstrans/GE/es/convocatoria/674111" TargetMode="External"/><Relationship Id="rId11" Type="http://schemas.openxmlformats.org/officeDocument/2006/relationships/hyperlink" Target="https://www.pap.hacienda.gob.es/bdnstrans/GE/es/convocatoria/629641" TargetMode="External"/><Relationship Id="rId24" Type="http://schemas.openxmlformats.org/officeDocument/2006/relationships/hyperlink" Target="https://www.pap.hacienda.gob.es/bdnstrans/GE/es/convocatoria/675164" TargetMode="External"/><Relationship Id="rId32" Type="http://schemas.openxmlformats.org/officeDocument/2006/relationships/hyperlink" Target="https://www.pap.hacienda.gob.es/bdnstrans/GE/es/convocatoria/602066" TargetMode="External"/><Relationship Id="rId37" Type="http://schemas.openxmlformats.org/officeDocument/2006/relationships/hyperlink" Target="https://www.pap.hacienda.gob.es/bdnstrans/GE/es/convocatoria/684748" TargetMode="External"/><Relationship Id="rId40" Type="http://schemas.openxmlformats.org/officeDocument/2006/relationships/hyperlink" Target="https://www.pap.hacienda.gob.es/bdnstrans/GE/es/convocatoria/688295" TargetMode="External"/><Relationship Id="rId45" Type="http://schemas.openxmlformats.org/officeDocument/2006/relationships/hyperlink" Target="https://www.pap.hacienda.gob.es/bdnstrans/GE/es/convocatoria/634164" TargetMode="External"/><Relationship Id="rId53" Type="http://schemas.openxmlformats.org/officeDocument/2006/relationships/hyperlink" Target="https://www.pap.hacienda.gob.es/bdnstrans/GE/es/convocatoria/612445" TargetMode="External"/><Relationship Id="rId58" Type="http://schemas.openxmlformats.org/officeDocument/2006/relationships/hyperlink" Target="https://www.pap.hacienda.gob.es/bdnstrans/GE/es/convocatoria/665129" TargetMode="External"/><Relationship Id="rId66" Type="http://schemas.openxmlformats.org/officeDocument/2006/relationships/hyperlink" Target="https://www.pap.hacienda.gob.es/bdnstrans/GE/es/convocatoria/621450" TargetMode="External"/><Relationship Id="rId74" Type="http://schemas.openxmlformats.org/officeDocument/2006/relationships/hyperlink" Target="https://www.pap.hacienda.gob.es/bdnstrans/GE/es/convocatoria/650953" TargetMode="External"/><Relationship Id="rId79" Type="http://schemas.openxmlformats.org/officeDocument/2006/relationships/hyperlink" Target="https://www.pap.hacienda.gob.es/bdnstrans/GE/es/convocatoria/607045" TargetMode="External"/><Relationship Id="rId87" Type="http://schemas.openxmlformats.org/officeDocument/2006/relationships/hyperlink" Target="https://www.pap.hacienda.gob.es/bdnstrans/GE/es/convocatoria/607034" TargetMode="External"/><Relationship Id="rId102" Type="http://schemas.openxmlformats.org/officeDocument/2006/relationships/hyperlink" Target="https://www.pap.hacienda.gob.es/bdnstrans/GE/es/convocatoria/659998" TargetMode="External"/><Relationship Id="rId5" Type="http://schemas.openxmlformats.org/officeDocument/2006/relationships/hyperlink" Target="https://www.pap.hacienda.gob.es/bdnstrans/GE/es/convocatoria/643272" TargetMode="External"/><Relationship Id="rId61" Type="http://schemas.openxmlformats.org/officeDocument/2006/relationships/hyperlink" Target="https://www.pap.hacienda.gob.es/bdnstrans/GE/es/convocatoria/529043" TargetMode="External"/><Relationship Id="rId82" Type="http://schemas.openxmlformats.org/officeDocument/2006/relationships/hyperlink" Target="https://www.pap.hacienda.gob.es/bdnstrans/GE/es/convocatoria/607052" TargetMode="External"/><Relationship Id="rId90" Type="http://schemas.openxmlformats.org/officeDocument/2006/relationships/hyperlink" Target="https://www.pap.hacienda.gob.es/bdnstrans/GE/es/convocatoria/607046" TargetMode="External"/><Relationship Id="rId95" Type="http://schemas.openxmlformats.org/officeDocument/2006/relationships/hyperlink" Target="https://www.pap.hacienda.gob.es/bdnstrans/GE/es/convocatoria/691786" TargetMode="External"/><Relationship Id="rId19" Type="http://schemas.openxmlformats.org/officeDocument/2006/relationships/hyperlink" Target="https://www.pap.hacienda.gob.es/bdnstrans/GE/es/convocatoria/618231" TargetMode="External"/><Relationship Id="rId14" Type="http://schemas.openxmlformats.org/officeDocument/2006/relationships/hyperlink" Target="https://www.pap.hacienda.gob.es/bdnstrans/GE/es/convocatoria/678935" TargetMode="External"/><Relationship Id="rId22" Type="http://schemas.openxmlformats.org/officeDocument/2006/relationships/hyperlink" Target="https://www.pap.hacienda.gob.es/bdnstrans/GE/es/convocatoria/674963" TargetMode="External"/><Relationship Id="rId27" Type="http://schemas.openxmlformats.org/officeDocument/2006/relationships/hyperlink" Target="https://www.pap.hacienda.gob.es/bdnstrans/GE/es/convocatoria/603796" TargetMode="External"/><Relationship Id="rId30" Type="http://schemas.openxmlformats.org/officeDocument/2006/relationships/hyperlink" Target="https://www.pap.hacienda.gob.es/bdnstrans/GE/es/convocatoria/643575" TargetMode="External"/><Relationship Id="rId35" Type="http://schemas.openxmlformats.org/officeDocument/2006/relationships/hyperlink" Target="https://www.pap.hacienda.gob.es/bdnstrans/GE/es/convocatoria/699179" TargetMode="External"/><Relationship Id="rId43" Type="http://schemas.openxmlformats.org/officeDocument/2006/relationships/hyperlink" Target="https://www.pap.hacienda.gob.es/bdnstrans/GE/es/convocatoria/631267" TargetMode="External"/><Relationship Id="rId48" Type="http://schemas.openxmlformats.org/officeDocument/2006/relationships/hyperlink" Target="https://www.pap.hacienda.gob.es/bdnstrans/GE/es/convocatoria/574654" TargetMode="External"/><Relationship Id="rId56" Type="http://schemas.openxmlformats.org/officeDocument/2006/relationships/hyperlink" Target="https://www.pap.hacienda.gob.es/bdnstrans/GE/es/convocatoria/631224" TargetMode="External"/><Relationship Id="rId64" Type="http://schemas.openxmlformats.org/officeDocument/2006/relationships/hyperlink" Target="https://www.pap.hacienda.gob.es/bdnstrans/GE/es/convocatoria/621432" TargetMode="External"/><Relationship Id="rId69" Type="http://schemas.openxmlformats.org/officeDocument/2006/relationships/hyperlink" Target="https://www.pap.hacienda.gob.es/bdnstrans/GE/es/convocatoria/668520" TargetMode="External"/><Relationship Id="rId77" Type="http://schemas.openxmlformats.org/officeDocument/2006/relationships/hyperlink" Target="https://www.pap.hacienda.gob.es/bdnstrans/GE/es/convocatoria/607030" TargetMode="External"/><Relationship Id="rId100" Type="http://schemas.openxmlformats.org/officeDocument/2006/relationships/hyperlink" Target="https://www.pap.hacienda.gob.es/bdnstrans/GE/es/convocatoria/625749" TargetMode="External"/><Relationship Id="rId105" Type="http://schemas.openxmlformats.org/officeDocument/2006/relationships/printerSettings" Target="../printerSettings/printerSettings3.bin"/><Relationship Id="rId8" Type="http://schemas.openxmlformats.org/officeDocument/2006/relationships/hyperlink" Target="https://www.pap.hacienda.gob.es/bdnstrans/GE/es/convocatoria/633664" TargetMode="External"/><Relationship Id="rId51" Type="http://schemas.openxmlformats.org/officeDocument/2006/relationships/hyperlink" Target="https://www.pap.hacienda.gob.es/bdnstrans/GE/es/convocatoria/597306" TargetMode="External"/><Relationship Id="rId72" Type="http://schemas.openxmlformats.org/officeDocument/2006/relationships/hyperlink" Target="https://www.pap.hacienda.gob.es/bdnstrans/GE/es/convocatoria/622147" TargetMode="External"/><Relationship Id="rId80" Type="http://schemas.openxmlformats.org/officeDocument/2006/relationships/hyperlink" Target="https://www.pap.hacienda.gob.es/bdnstrans/GE/es/convocatoria/607046" TargetMode="External"/><Relationship Id="rId85" Type="http://schemas.openxmlformats.org/officeDocument/2006/relationships/hyperlink" Target="https://www.pap.hacienda.gob.es/bdnstrans/GE/es/convocatoria/607030" TargetMode="External"/><Relationship Id="rId93" Type="http://schemas.openxmlformats.org/officeDocument/2006/relationships/hyperlink" Target="https://www.pap.hacienda.gob.es/bdnstrans/GE/es/convocatoria/617692" TargetMode="External"/><Relationship Id="rId98" Type="http://schemas.openxmlformats.org/officeDocument/2006/relationships/hyperlink" Target="https://www.pap.hacienda.gob.es/bdnstrans/GE/es/convocatoria/686074" TargetMode="External"/><Relationship Id="rId3" Type="http://schemas.openxmlformats.org/officeDocument/2006/relationships/hyperlink" Target="https://www.pap.hacienda.gob.es/bdnstrans/GE/es/convocatoria/659365" TargetMode="External"/><Relationship Id="rId12" Type="http://schemas.openxmlformats.org/officeDocument/2006/relationships/hyperlink" Target="https://www.pap.hacienda.gob.es/bdnstrans/GE/es/convocatoria/599438" TargetMode="External"/><Relationship Id="rId17" Type="http://schemas.openxmlformats.org/officeDocument/2006/relationships/hyperlink" Target="https://www.pap.hacienda.gob.es/bdnstrans/GE/es/convocatoria/618227" TargetMode="External"/><Relationship Id="rId25" Type="http://schemas.openxmlformats.org/officeDocument/2006/relationships/hyperlink" Target="https://www.pap.hacienda.gob.es/bdnstrans/GE/es/convocatoria/601551" TargetMode="External"/><Relationship Id="rId33" Type="http://schemas.openxmlformats.org/officeDocument/2006/relationships/hyperlink" Target="https://www.pap.hacienda.gob.es/bdnstrans/GE/es/convocatoria/660595" TargetMode="External"/><Relationship Id="rId38" Type="http://schemas.openxmlformats.org/officeDocument/2006/relationships/hyperlink" Target="https://www.pap.hacienda.gob.es/bdnstrans/GE/es/convocatoria/686289" TargetMode="External"/><Relationship Id="rId46" Type="http://schemas.openxmlformats.org/officeDocument/2006/relationships/hyperlink" Target="https://www.pap.hacienda.gob.es/bdnstrans/GE/es/convocatoria/683794" TargetMode="External"/><Relationship Id="rId59" Type="http://schemas.openxmlformats.org/officeDocument/2006/relationships/hyperlink" Target="https://www.pap.hacienda.gob.es/bdnstrans/GE/es/convocatoria/697930" TargetMode="External"/><Relationship Id="rId67" Type="http://schemas.openxmlformats.org/officeDocument/2006/relationships/hyperlink" Target="https://www.pap.hacienda.gob.es/bdnstrans/GE/es/convocatoria/621411" TargetMode="External"/><Relationship Id="rId103" Type="http://schemas.openxmlformats.org/officeDocument/2006/relationships/hyperlink" Target="https://www.pap.hacienda.gob.es/bdnstrans/GE/es/convocatoria/665348" TargetMode="External"/><Relationship Id="rId20" Type="http://schemas.openxmlformats.org/officeDocument/2006/relationships/hyperlink" Target="https://www.pap.hacienda.gob.es/bdnstrans/GE/es/convocatoria/627233" TargetMode="External"/><Relationship Id="rId41" Type="http://schemas.openxmlformats.org/officeDocument/2006/relationships/hyperlink" Target="https://www.pap.hacienda.gob.es/bdnstrans/GE/es/convocatoria/664624" TargetMode="External"/><Relationship Id="rId54" Type="http://schemas.openxmlformats.org/officeDocument/2006/relationships/hyperlink" Target="https://www.pap.hacienda.gob.es/bdnstrans/GE/es/convocatoria/613430" TargetMode="External"/><Relationship Id="rId62" Type="http://schemas.openxmlformats.org/officeDocument/2006/relationships/hyperlink" Target="https://www.pap.hacienda.gob.es/bdnstrans/GE/es/convocatoria/593072" TargetMode="External"/><Relationship Id="rId70" Type="http://schemas.openxmlformats.org/officeDocument/2006/relationships/hyperlink" Target="https://www.pap.hacienda.gob.es/bdnstrans/GE/es/convocatoria/643303" TargetMode="External"/><Relationship Id="rId75" Type="http://schemas.openxmlformats.org/officeDocument/2006/relationships/hyperlink" Target="https://www.pap.hacienda.gob.es/bdnstrans/GE/es/convocatoria/590074" TargetMode="External"/><Relationship Id="rId83" Type="http://schemas.openxmlformats.org/officeDocument/2006/relationships/hyperlink" Target="https://www.pap.hacienda.gob.es/bdnstrans/GE/es/convocatoria/590074" TargetMode="External"/><Relationship Id="rId88" Type="http://schemas.openxmlformats.org/officeDocument/2006/relationships/hyperlink" Target="https://www.pap.hacienda.gob.es/bdnstrans/GE/es/convocatoria/607040" TargetMode="External"/><Relationship Id="rId91" Type="http://schemas.openxmlformats.org/officeDocument/2006/relationships/hyperlink" Target="https://www.pap.hacienda.gob.es/bdnstrans/GE/es/convocatoria/607047" TargetMode="External"/><Relationship Id="rId96" Type="http://schemas.openxmlformats.org/officeDocument/2006/relationships/hyperlink" Target="https://www.pap.hacienda.gob.es/bdnstrans/GE/es/convocatoria/661892" TargetMode="External"/><Relationship Id="rId1" Type="http://schemas.openxmlformats.org/officeDocument/2006/relationships/hyperlink" Target="https://www.pap.hacienda.gob.es/bdnstrans/GE/es/convocatoria/631204" TargetMode="External"/><Relationship Id="rId6" Type="http://schemas.openxmlformats.org/officeDocument/2006/relationships/hyperlink" Target="https://www.pap.hacienda.gob.es/bdnstrans/GE/es/convocatoria/611264" TargetMode="External"/><Relationship Id="rId15" Type="http://schemas.openxmlformats.org/officeDocument/2006/relationships/hyperlink" Target="https://www.pap.hacienda.gob.es/bdnstrans/GE/es/convocatoria/611539" TargetMode="External"/><Relationship Id="rId23" Type="http://schemas.openxmlformats.org/officeDocument/2006/relationships/hyperlink" Target="https://www.pap.hacienda.gob.es/bdnstrans/GE/es/convocatoria/675008" TargetMode="External"/><Relationship Id="rId28" Type="http://schemas.openxmlformats.org/officeDocument/2006/relationships/hyperlink" Target="https://www.pap.hacienda.gob.es/bdnstrans/GE/es/convocatoria/616270" TargetMode="External"/><Relationship Id="rId36" Type="http://schemas.openxmlformats.org/officeDocument/2006/relationships/hyperlink" Target="https://www.pap.hacienda.gob.es/bdnstrans/GE/es/convocatoria/684677" TargetMode="External"/><Relationship Id="rId49" Type="http://schemas.openxmlformats.org/officeDocument/2006/relationships/hyperlink" Target="https://www.pap.hacienda.gob.es/bdnstrans/GE/es/convocatoria/597225" TargetMode="External"/><Relationship Id="rId57" Type="http://schemas.openxmlformats.org/officeDocument/2006/relationships/hyperlink" Target="https://www.pap.hacienda.gob.es/bdnstrans/GE/es/convocatoria/663009" TargetMode="External"/><Relationship Id="rId106" Type="http://schemas.openxmlformats.org/officeDocument/2006/relationships/vmlDrawing" Target="../drawings/vmlDrawing4.vml"/><Relationship Id="rId10" Type="http://schemas.openxmlformats.org/officeDocument/2006/relationships/hyperlink" Target="https://www.pap.hacienda.gob.es/bdnstrans/GE/es/convocatoria/630447" TargetMode="External"/><Relationship Id="rId31" Type="http://schemas.openxmlformats.org/officeDocument/2006/relationships/hyperlink" Target="https://www.pap.hacienda.gob.es/bdnstrans/GE/es/convocatoria/651030" TargetMode="External"/><Relationship Id="rId44" Type="http://schemas.openxmlformats.org/officeDocument/2006/relationships/hyperlink" Target="https://www.pap.hacienda.gob.es/bdnstrans/GE/es/convocatoria/631277" TargetMode="External"/><Relationship Id="rId52" Type="http://schemas.openxmlformats.org/officeDocument/2006/relationships/hyperlink" Target="https://www.pap.hacienda.gob.es/bdnstrans/GE/es/convocatoria/612227" TargetMode="External"/><Relationship Id="rId60" Type="http://schemas.openxmlformats.org/officeDocument/2006/relationships/hyperlink" Target="https://www.pap.hacienda.gob.es/bdnstrans/GE/es/convocatoria/697939" TargetMode="External"/><Relationship Id="rId65" Type="http://schemas.openxmlformats.org/officeDocument/2006/relationships/hyperlink" Target="https://www.pap.hacienda.gob.es/bdnstrans/GE/es/convocatoria/621441" TargetMode="External"/><Relationship Id="rId73" Type="http://schemas.openxmlformats.org/officeDocument/2006/relationships/hyperlink" Target="https://www.pap.hacienda.gob.es/bdnstrans/GE/es/convocatoria/650951" TargetMode="External"/><Relationship Id="rId78" Type="http://schemas.openxmlformats.org/officeDocument/2006/relationships/hyperlink" Target="https://www.pap.hacienda.gob.es/bdnstrans/GE/es/convocatoria/607032" TargetMode="External"/><Relationship Id="rId81" Type="http://schemas.openxmlformats.org/officeDocument/2006/relationships/hyperlink" Target="https://www.pap.hacienda.gob.es/bdnstrans/GE/es/convocatoria/607049" TargetMode="External"/><Relationship Id="rId86" Type="http://schemas.openxmlformats.org/officeDocument/2006/relationships/hyperlink" Target="https://www.pap.hacienda.gob.es/bdnstrans/GE/es/convocatoria/607032" TargetMode="External"/><Relationship Id="rId94" Type="http://schemas.openxmlformats.org/officeDocument/2006/relationships/hyperlink" Target="https://www.pap.hacienda.gob.es/bdnstrans/GE/es/convocatoria/617702" TargetMode="External"/><Relationship Id="rId99" Type="http://schemas.openxmlformats.org/officeDocument/2006/relationships/hyperlink" Target="https://www.pap.hacienda.gob.es/bdnstrans/GE/es/convocatoria/628046" TargetMode="External"/><Relationship Id="rId101" Type="http://schemas.openxmlformats.org/officeDocument/2006/relationships/hyperlink" Target="https://www.pap.hacienda.gob.es/bdnstrans/GE/es/convocatoria/668465" TargetMode="External"/><Relationship Id="rId4" Type="http://schemas.openxmlformats.org/officeDocument/2006/relationships/hyperlink" Target="https://www.pap.hacienda.gob.es/bdnstrans/GE/es/convocatoria/695189" TargetMode="External"/><Relationship Id="rId9" Type="http://schemas.openxmlformats.org/officeDocument/2006/relationships/hyperlink" Target="https://www.pap.hacienda.gob.es/bdnstrans/GE/es/convocatoria/704392" TargetMode="External"/><Relationship Id="rId13" Type="http://schemas.openxmlformats.org/officeDocument/2006/relationships/hyperlink" Target="https://www.pap.hacienda.gob.es/bdnstrans/GE/es/convocatoria/599608" TargetMode="External"/><Relationship Id="rId18" Type="http://schemas.openxmlformats.org/officeDocument/2006/relationships/hyperlink" Target="https://www.pap.hacienda.gob.es/bdnstrans/GE/es/convocatoria/618230" TargetMode="External"/><Relationship Id="rId39" Type="http://schemas.openxmlformats.org/officeDocument/2006/relationships/hyperlink" Target="https://www.pap.hacienda.gob.es/bdnstrans/GE/es/convocatoria/703657" TargetMode="External"/><Relationship Id="rId34" Type="http://schemas.openxmlformats.org/officeDocument/2006/relationships/hyperlink" Target="https://www.pap.hacienda.gob.es/bdnstrans/GE/es/convocatoria/637183" TargetMode="External"/><Relationship Id="rId50" Type="http://schemas.openxmlformats.org/officeDocument/2006/relationships/hyperlink" Target="https://www.pap.hacienda.gob.es/bdnstrans/GE/es/convocatoria/597302" TargetMode="External"/><Relationship Id="rId55" Type="http://schemas.openxmlformats.org/officeDocument/2006/relationships/hyperlink" Target="https://www.pap.hacienda.gob.es/bdnstrans/GE/es/convocatoria/629154" TargetMode="External"/><Relationship Id="rId76" Type="http://schemas.openxmlformats.org/officeDocument/2006/relationships/hyperlink" Target="https://www.pap.hacienda.gob.es/bdnstrans/GE/es/convocatoria/607026" TargetMode="External"/><Relationship Id="rId97" Type="http://schemas.openxmlformats.org/officeDocument/2006/relationships/hyperlink" Target="https://www.pap.hacienda.gob.es/bdnstrans/GE/es/convocatoria/701840" TargetMode="External"/><Relationship Id="rId104" Type="http://schemas.openxmlformats.org/officeDocument/2006/relationships/hyperlink" Target="https://www.pap.hacienda.gob.es/bdnstrans/GE/es/convocatoria/643979"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4" tint="0.79998168889431442"/>
    <pageSetUpPr fitToPage="1"/>
  </sheetPr>
  <dimension ref="A1:R151"/>
  <sheetViews>
    <sheetView tabSelected="1" workbookViewId="0"/>
  </sheetViews>
  <sheetFormatPr baseColWidth="10" defaultColWidth="11.42578125" defaultRowHeight="15" x14ac:dyDescent="0.25"/>
  <cols>
    <col min="1" max="1" width="6.5703125" customWidth="1"/>
    <col min="2" max="2" width="36.7109375" customWidth="1"/>
    <col min="3" max="3" width="5.140625" customWidth="1"/>
    <col min="4" max="4" width="20" customWidth="1"/>
    <col min="5" max="5" width="56.85546875" customWidth="1"/>
    <col min="6" max="6" width="23.42578125" customWidth="1"/>
    <col min="7" max="7" width="9.7109375" customWidth="1"/>
    <col min="8" max="8" width="12.140625" customWidth="1"/>
    <col min="9" max="9" width="14.5703125" bestFit="1" customWidth="1"/>
    <col min="10" max="11" width="10.28515625" customWidth="1"/>
    <col min="12" max="12" width="12.28515625" customWidth="1"/>
    <col min="13" max="13" width="12.5703125" customWidth="1"/>
    <col min="14" max="14" width="12.42578125" customWidth="1"/>
    <col min="15" max="15" width="12.85546875" customWidth="1"/>
  </cols>
  <sheetData>
    <row r="1" spans="1:3" ht="21" x14ac:dyDescent="0.35">
      <c r="A1" s="24" t="s">
        <v>146</v>
      </c>
      <c r="B1" s="23"/>
    </row>
    <row r="2" spans="1:3" x14ac:dyDescent="0.25">
      <c r="A2" s="26" t="s">
        <v>267</v>
      </c>
      <c r="B2" s="25"/>
      <c r="C2" t="s">
        <v>285</v>
      </c>
    </row>
    <row r="3" spans="1:3" ht="15" customHeight="1" x14ac:dyDescent="0.25">
      <c r="A3" s="26" t="s">
        <v>135</v>
      </c>
      <c r="B3" s="25"/>
      <c r="C3" t="s">
        <v>258</v>
      </c>
    </row>
    <row r="4" spans="1:3" x14ac:dyDescent="0.25">
      <c r="A4" s="26" t="s">
        <v>136</v>
      </c>
      <c r="B4" s="25"/>
      <c r="C4" t="s">
        <v>259</v>
      </c>
    </row>
    <row r="5" spans="1:3" x14ac:dyDescent="0.25">
      <c r="A5" s="83" t="s">
        <v>173</v>
      </c>
      <c r="B5" s="84"/>
      <c r="C5" t="s">
        <v>286</v>
      </c>
    </row>
    <row r="6" spans="1:3" x14ac:dyDescent="0.25">
      <c r="A6" s="26" t="s">
        <v>248</v>
      </c>
      <c r="B6" s="25"/>
      <c r="C6" t="s">
        <v>249</v>
      </c>
    </row>
    <row r="7" spans="1:3" x14ac:dyDescent="0.25">
      <c r="A7" s="26" t="s">
        <v>247</v>
      </c>
      <c r="B7" s="25"/>
      <c r="C7" t="s">
        <v>250</v>
      </c>
    </row>
    <row r="8" spans="1:3" x14ac:dyDescent="0.25">
      <c r="A8" s="38" t="s">
        <v>147</v>
      </c>
      <c r="B8" s="39"/>
      <c r="C8" t="s">
        <v>260</v>
      </c>
    </row>
    <row r="9" spans="1:3" x14ac:dyDescent="0.25">
      <c r="A9" s="38" t="s">
        <v>288</v>
      </c>
      <c r="B9" s="39"/>
      <c r="C9" t="s">
        <v>287</v>
      </c>
    </row>
    <row r="10" spans="1:3" x14ac:dyDescent="0.25">
      <c r="A10" s="27" t="s">
        <v>0</v>
      </c>
      <c r="B10" s="28"/>
      <c r="C10" t="s">
        <v>261</v>
      </c>
    </row>
    <row r="11" spans="1:3" x14ac:dyDescent="0.25">
      <c r="A11" s="29" t="s">
        <v>142</v>
      </c>
      <c r="B11" s="30"/>
      <c r="C11" t="s">
        <v>148</v>
      </c>
    </row>
    <row r="12" spans="1:3" x14ac:dyDescent="0.25">
      <c r="A12" s="29" t="s">
        <v>143</v>
      </c>
      <c r="B12" s="30"/>
      <c r="C12" t="s">
        <v>262</v>
      </c>
    </row>
    <row r="13" spans="1:3" x14ac:dyDescent="0.25">
      <c r="A13" s="29" t="s">
        <v>144</v>
      </c>
      <c r="B13" s="30"/>
      <c r="C13" t="s">
        <v>263</v>
      </c>
    </row>
    <row r="14" spans="1:3" x14ac:dyDescent="0.25">
      <c r="A14" s="31" t="s">
        <v>251</v>
      </c>
      <c r="B14" s="30"/>
      <c r="C14" t="s">
        <v>264</v>
      </c>
    </row>
    <row r="15" spans="1:3" ht="15.75" customHeight="1" x14ac:dyDescent="0.25">
      <c r="A15" s="31" t="s">
        <v>174</v>
      </c>
      <c r="B15" s="30"/>
      <c r="C15" t="s">
        <v>252</v>
      </c>
    </row>
    <row r="16" spans="1:3" x14ac:dyDescent="0.25">
      <c r="A16" s="31" t="s">
        <v>172</v>
      </c>
      <c r="B16" s="30"/>
      <c r="C16" t="s">
        <v>265</v>
      </c>
    </row>
    <row r="17" spans="1:18" s="67" customFormat="1" x14ac:dyDescent="0.2">
      <c r="A17" s="66"/>
      <c r="B17" s="61"/>
      <c r="C17" s="62" t="s">
        <v>156</v>
      </c>
      <c r="D17" s="57">
        <v>105</v>
      </c>
      <c r="E17" s="63">
        <v>128</v>
      </c>
      <c r="F17" s="64">
        <v>128</v>
      </c>
      <c r="G17" s="57">
        <v>107</v>
      </c>
      <c r="H17" s="62" t="s">
        <v>158</v>
      </c>
      <c r="I17" s="65">
        <v>518296365.81999975</v>
      </c>
      <c r="J17" s="65"/>
      <c r="K17" s="65"/>
      <c r="L17" s="62" t="s">
        <v>158</v>
      </c>
      <c r="M17" s="65">
        <v>422821325.0399999</v>
      </c>
      <c r="N17" s="65">
        <v>324396847.69</v>
      </c>
      <c r="O17" s="65">
        <v>87035931.220000014</v>
      </c>
    </row>
    <row r="18" spans="1:18" s="64" customFormat="1" ht="15" customHeight="1" x14ac:dyDescent="0.25">
      <c r="A18" s="79" t="s">
        <v>289</v>
      </c>
      <c r="B18" s="79"/>
      <c r="C18" s="62" t="s">
        <v>157</v>
      </c>
      <c r="D18" s="58">
        <f>COUNTIF(D21:D2200,"*.I*")</f>
        <v>116</v>
      </c>
      <c r="E18" s="68">
        <f>SUBTOTAL(3,E21:E1001)</f>
        <v>131</v>
      </c>
      <c r="F18" s="70">
        <f>SUBTOTAL(3,F21:F1001)</f>
        <v>131</v>
      </c>
      <c r="G18" s="58">
        <f>COUNTIF(G21:G1001,"*pg*")</f>
        <v>109</v>
      </c>
      <c r="H18" s="62" t="s">
        <v>158</v>
      </c>
      <c r="I18" s="69">
        <f>SUBTOTAL(9,I21:I1001)</f>
        <v>526279560.34999979</v>
      </c>
      <c r="J18" s="69"/>
      <c r="K18" s="69"/>
      <c r="L18" s="62" t="s">
        <v>158</v>
      </c>
      <c r="M18" s="69">
        <f t="shared" ref="M18:O18" si="0">SUBTOTAL(9,M21:M1001)</f>
        <v>455829541.75999987</v>
      </c>
      <c r="N18" s="69">
        <f t="shared" si="0"/>
        <v>323287351.22000003</v>
      </c>
      <c r="O18" s="69">
        <f t="shared" si="0"/>
        <v>93512842.629999995</v>
      </c>
    </row>
    <row r="19" spans="1:18" s="1" customFormat="1" ht="15.75" customHeight="1" x14ac:dyDescent="0.2">
      <c r="C19" s="16"/>
      <c r="D19" s="16"/>
      <c r="E19" s="17"/>
      <c r="G19" s="80" t="s">
        <v>153</v>
      </c>
      <c r="H19" s="82"/>
      <c r="J19" s="80" t="s">
        <v>149</v>
      </c>
      <c r="K19" s="81"/>
      <c r="L19" s="81"/>
      <c r="M19" s="81"/>
      <c r="N19" s="81"/>
      <c r="O19" s="82"/>
    </row>
    <row r="20" spans="1:18" s="2" customFormat="1" ht="63.75" x14ac:dyDescent="0.25">
      <c r="A20" s="22" t="s">
        <v>267</v>
      </c>
      <c r="B20" s="22" t="s">
        <v>135</v>
      </c>
      <c r="C20" s="22" t="s">
        <v>136</v>
      </c>
      <c r="D20" s="53" t="s">
        <v>246</v>
      </c>
      <c r="E20" s="22" t="s">
        <v>248</v>
      </c>
      <c r="F20" s="22" t="s">
        <v>247</v>
      </c>
      <c r="G20" s="40" t="s">
        <v>147</v>
      </c>
      <c r="H20" s="40" t="s">
        <v>288</v>
      </c>
      <c r="I20" s="32" t="s">
        <v>0</v>
      </c>
      <c r="J20" s="33" t="s">
        <v>142</v>
      </c>
      <c r="K20" s="33" t="s">
        <v>143</v>
      </c>
      <c r="L20" s="33" t="s">
        <v>144</v>
      </c>
      <c r="M20" s="34" t="s">
        <v>251</v>
      </c>
      <c r="N20" s="34" t="s">
        <v>174</v>
      </c>
      <c r="O20" s="34" t="s">
        <v>172</v>
      </c>
      <c r="R20" s="3"/>
    </row>
    <row r="21" spans="1:18" s="4" customFormat="1" ht="38.25" x14ac:dyDescent="0.25">
      <c r="A21" s="35" t="s">
        <v>154</v>
      </c>
      <c r="B21" s="48" t="s">
        <v>159</v>
      </c>
      <c r="C21" s="35" t="s">
        <v>160</v>
      </c>
      <c r="D21" s="48" t="s">
        <v>175</v>
      </c>
      <c r="E21" s="48" t="s">
        <v>176</v>
      </c>
      <c r="F21" s="48" t="s">
        <v>5</v>
      </c>
      <c r="G21" s="35" t="s">
        <v>161</v>
      </c>
      <c r="H21" s="47" t="s">
        <v>171</v>
      </c>
      <c r="I21" s="36">
        <v>6771691</v>
      </c>
      <c r="J21" s="45" t="s">
        <v>162</v>
      </c>
      <c r="K21" s="45">
        <v>447</v>
      </c>
      <c r="L21" s="45" t="s">
        <v>163</v>
      </c>
      <c r="M21" s="36">
        <v>6771691</v>
      </c>
      <c r="N21" s="37">
        <v>6581313.8499999996</v>
      </c>
      <c r="O21" s="37">
        <v>382773</v>
      </c>
    </row>
    <row r="22" spans="1:18" s="4" customFormat="1" ht="38.25" x14ac:dyDescent="0.25">
      <c r="A22" s="35" t="s">
        <v>155</v>
      </c>
      <c r="B22" s="48" t="s">
        <v>159</v>
      </c>
      <c r="C22" s="35" t="s">
        <v>160</v>
      </c>
      <c r="D22" s="48" t="s">
        <v>177</v>
      </c>
      <c r="E22" s="48" t="s">
        <v>178</v>
      </c>
      <c r="F22" s="48" t="s">
        <v>2</v>
      </c>
      <c r="G22" s="35" t="s">
        <v>164</v>
      </c>
      <c r="H22" s="47" t="s">
        <v>171</v>
      </c>
      <c r="I22" s="36">
        <v>12540934</v>
      </c>
      <c r="J22" s="45" t="s">
        <v>162</v>
      </c>
      <c r="K22" s="45">
        <v>464</v>
      </c>
      <c r="L22" s="45" t="s">
        <v>269</v>
      </c>
      <c r="M22" s="36">
        <v>12540934</v>
      </c>
      <c r="N22" s="37">
        <v>9451681.1599999983</v>
      </c>
      <c r="O22" s="37">
        <v>6749305.7200000007</v>
      </c>
    </row>
    <row r="23" spans="1:18" ht="38.25" x14ac:dyDescent="0.25">
      <c r="A23" s="35" t="s">
        <v>290</v>
      </c>
      <c r="B23" s="48" t="s">
        <v>159</v>
      </c>
      <c r="C23" s="35" t="s">
        <v>291</v>
      </c>
      <c r="D23" s="48" t="s">
        <v>292</v>
      </c>
      <c r="E23" s="48" t="s">
        <v>122</v>
      </c>
      <c r="F23" s="48" t="s">
        <v>5</v>
      </c>
      <c r="G23" s="35" t="s">
        <v>293</v>
      </c>
      <c r="H23" s="47" t="s">
        <v>294</v>
      </c>
      <c r="I23" s="36">
        <v>2215707</v>
      </c>
      <c r="J23" s="45" t="s">
        <v>162</v>
      </c>
      <c r="K23" s="45">
        <v>276</v>
      </c>
      <c r="L23" s="45" t="s">
        <v>295</v>
      </c>
      <c r="M23" s="36">
        <v>2215707</v>
      </c>
      <c r="N23" s="37">
        <v>1703894.78</v>
      </c>
      <c r="O23" s="37">
        <v>1439574.81</v>
      </c>
    </row>
    <row r="24" spans="1:18" ht="38.25" x14ac:dyDescent="0.25">
      <c r="A24" s="35" t="s">
        <v>296</v>
      </c>
      <c r="B24" s="48" t="s">
        <v>159</v>
      </c>
      <c r="C24" s="35" t="s">
        <v>291</v>
      </c>
      <c r="D24" s="48" t="s">
        <v>292</v>
      </c>
      <c r="E24" s="48" t="s">
        <v>179</v>
      </c>
      <c r="F24" s="48" t="s">
        <v>5</v>
      </c>
      <c r="G24" s="35" t="s">
        <v>297</v>
      </c>
      <c r="H24" s="47" t="s">
        <v>298</v>
      </c>
      <c r="I24" s="36">
        <v>28761049</v>
      </c>
      <c r="J24" s="45" t="s">
        <v>162</v>
      </c>
      <c r="K24" s="45">
        <v>314</v>
      </c>
      <c r="L24" s="45" t="s">
        <v>299</v>
      </c>
      <c r="M24" s="36">
        <v>28761049</v>
      </c>
      <c r="N24" s="74">
        <v>21117328.710000001</v>
      </c>
      <c r="O24" s="37">
        <v>3907785.54</v>
      </c>
    </row>
    <row r="25" spans="1:18" ht="51" x14ac:dyDescent="0.25">
      <c r="A25" s="35" t="s">
        <v>300</v>
      </c>
      <c r="B25" s="48" t="s">
        <v>301</v>
      </c>
      <c r="C25" s="35" t="s">
        <v>160</v>
      </c>
      <c r="D25" s="48" t="s">
        <v>293</v>
      </c>
      <c r="E25" s="48" t="s">
        <v>125</v>
      </c>
      <c r="F25" s="48" t="s">
        <v>8</v>
      </c>
      <c r="G25" s="35" t="s">
        <v>302</v>
      </c>
      <c r="H25" s="47" t="s">
        <v>303</v>
      </c>
      <c r="I25" s="36">
        <v>47196000</v>
      </c>
      <c r="J25" s="45" t="s">
        <v>304</v>
      </c>
      <c r="K25" s="45">
        <v>433</v>
      </c>
      <c r="L25" s="45" t="s">
        <v>305</v>
      </c>
      <c r="M25" s="36">
        <v>35052000</v>
      </c>
      <c r="N25" s="74">
        <v>25409348.5</v>
      </c>
      <c r="O25" s="37">
        <v>2562652.69</v>
      </c>
    </row>
    <row r="26" spans="1:18" ht="51" x14ac:dyDescent="0.25">
      <c r="A26" s="35" t="s">
        <v>306</v>
      </c>
      <c r="B26" s="48" t="s">
        <v>301</v>
      </c>
      <c r="C26" s="35" t="s">
        <v>291</v>
      </c>
      <c r="D26" s="48" t="s">
        <v>293</v>
      </c>
      <c r="E26" s="48" t="s">
        <v>124</v>
      </c>
      <c r="F26" s="48" t="s">
        <v>8</v>
      </c>
      <c r="G26" s="35" t="s">
        <v>302</v>
      </c>
      <c r="H26" s="47" t="s">
        <v>303</v>
      </c>
      <c r="I26" s="36">
        <v>13800000</v>
      </c>
      <c r="J26" s="45" t="s">
        <v>304</v>
      </c>
      <c r="K26" s="45">
        <v>433</v>
      </c>
      <c r="L26" s="45" t="s">
        <v>307</v>
      </c>
      <c r="M26" s="36">
        <v>13800000</v>
      </c>
      <c r="N26" s="74">
        <v>0</v>
      </c>
      <c r="O26" s="37">
        <v>0</v>
      </c>
    </row>
    <row r="27" spans="1:18" ht="51" x14ac:dyDescent="0.25">
      <c r="A27" s="35" t="s">
        <v>308</v>
      </c>
      <c r="B27" s="48" t="s">
        <v>301</v>
      </c>
      <c r="C27" s="35" t="s">
        <v>309</v>
      </c>
      <c r="D27" s="48" t="s">
        <v>310</v>
      </c>
      <c r="E27" s="48" t="s">
        <v>126</v>
      </c>
      <c r="F27" s="48" t="s">
        <v>8</v>
      </c>
      <c r="G27" s="35" t="s">
        <v>293</v>
      </c>
      <c r="H27" s="47" t="s">
        <v>294</v>
      </c>
      <c r="I27" s="36">
        <v>22125000</v>
      </c>
      <c r="J27" s="45" t="s">
        <v>162</v>
      </c>
      <c r="K27" s="45">
        <v>278</v>
      </c>
      <c r="L27" s="45" t="s">
        <v>311</v>
      </c>
      <c r="M27" s="36">
        <v>22125000</v>
      </c>
      <c r="N27" s="37">
        <v>21686374.27</v>
      </c>
      <c r="O27" s="37">
        <v>950879.26</v>
      </c>
    </row>
    <row r="28" spans="1:18" ht="51" x14ac:dyDescent="0.25">
      <c r="A28" s="35" t="s">
        <v>312</v>
      </c>
      <c r="B28" s="48" t="s">
        <v>301</v>
      </c>
      <c r="C28" s="35" t="s">
        <v>313</v>
      </c>
      <c r="D28" s="48" t="s">
        <v>314</v>
      </c>
      <c r="E28" s="48" t="s">
        <v>131</v>
      </c>
      <c r="F28" s="48" t="s">
        <v>8</v>
      </c>
      <c r="G28" s="35" t="s">
        <v>293</v>
      </c>
      <c r="H28" s="47" t="s">
        <v>294</v>
      </c>
      <c r="I28" s="36">
        <v>3415000</v>
      </c>
      <c r="J28" s="45" t="s">
        <v>162</v>
      </c>
      <c r="K28" s="45">
        <v>382</v>
      </c>
      <c r="L28" s="45" t="s">
        <v>315</v>
      </c>
      <c r="M28" s="36">
        <v>3415000</v>
      </c>
      <c r="N28" s="37">
        <v>3292060</v>
      </c>
      <c r="O28" s="37">
        <v>0</v>
      </c>
    </row>
    <row r="29" spans="1:18" ht="51" x14ac:dyDescent="0.25">
      <c r="A29" s="35" t="s">
        <v>316</v>
      </c>
      <c r="B29" s="48" t="s">
        <v>301</v>
      </c>
      <c r="C29" s="35" t="s">
        <v>317</v>
      </c>
      <c r="D29" s="48" t="s">
        <v>318</v>
      </c>
      <c r="E29" s="48" t="s">
        <v>180</v>
      </c>
      <c r="F29" s="48" t="s">
        <v>8</v>
      </c>
      <c r="G29" s="35" t="s">
        <v>319</v>
      </c>
      <c r="H29" s="47" t="s">
        <v>320</v>
      </c>
      <c r="I29" s="36">
        <v>445276</v>
      </c>
      <c r="J29" s="45" t="s">
        <v>162</v>
      </c>
      <c r="K29" s="45">
        <v>541</v>
      </c>
      <c r="L29" s="45" t="s">
        <v>321</v>
      </c>
      <c r="M29" s="36">
        <v>445276</v>
      </c>
      <c r="N29" s="37">
        <v>85051.7</v>
      </c>
      <c r="O29" s="37">
        <v>0</v>
      </c>
    </row>
    <row r="30" spans="1:18" ht="51" x14ac:dyDescent="0.25">
      <c r="A30" s="35" t="s">
        <v>322</v>
      </c>
      <c r="B30" s="48" t="s">
        <v>301</v>
      </c>
      <c r="C30" s="35" t="s">
        <v>317</v>
      </c>
      <c r="D30" s="48" t="s">
        <v>318</v>
      </c>
      <c r="E30" s="48" t="s">
        <v>255</v>
      </c>
      <c r="F30" s="48" t="s">
        <v>8</v>
      </c>
      <c r="G30" s="35" t="s">
        <v>293</v>
      </c>
      <c r="H30" s="47" t="s">
        <v>294</v>
      </c>
      <c r="I30" s="36">
        <v>1625213</v>
      </c>
      <c r="J30" s="45" t="s">
        <v>162</v>
      </c>
      <c r="K30" s="45">
        <v>544</v>
      </c>
      <c r="L30" s="45" t="s">
        <v>323</v>
      </c>
      <c r="M30" s="36">
        <v>1625213</v>
      </c>
      <c r="N30" s="37">
        <v>0</v>
      </c>
      <c r="O30" s="37">
        <v>0</v>
      </c>
    </row>
    <row r="31" spans="1:18" ht="25.5" x14ac:dyDescent="0.25">
      <c r="A31" s="35" t="s">
        <v>324</v>
      </c>
      <c r="B31" s="48" t="s">
        <v>301</v>
      </c>
      <c r="C31" s="35" t="s">
        <v>317</v>
      </c>
      <c r="D31" s="48" t="s">
        <v>318</v>
      </c>
      <c r="E31" s="48" t="s">
        <v>181</v>
      </c>
      <c r="F31" s="48" t="s">
        <v>11</v>
      </c>
      <c r="G31" s="35" t="s">
        <v>325</v>
      </c>
      <c r="H31" s="47" t="s">
        <v>320</v>
      </c>
      <c r="I31" s="36">
        <v>1517911</v>
      </c>
      <c r="J31" s="45" t="s">
        <v>162</v>
      </c>
      <c r="K31" s="45">
        <v>494</v>
      </c>
      <c r="L31" s="45" t="s">
        <v>326</v>
      </c>
      <c r="M31" s="36">
        <v>1517911</v>
      </c>
      <c r="N31" s="37">
        <v>9414175.6999999993</v>
      </c>
      <c r="O31" s="37">
        <v>576319.44999999995</v>
      </c>
    </row>
    <row r="32" spans="1:18" ht="38.25" x14ac:dyDescent="0.25">
      <c r="A32" s="35" t="s">
        <v>327</v>
      </c>
      <c r="B32" s="48" t="s">
        <v>301</v>
      </c>
      <c r="C32" s="35" t="s">
        <v>317</v>
      </c>
      <c r="D32" s="48" t="s">
        <v>318</v>
      </c>
      <c r="E32" s="48" t="s">
        <v>182</v>
      </c>
      <c r="F32" s="48" t="s">
        <v>13</v>
      </c>
      <c r="G32" s="35" t="s">
        <v>328</v>
      </c>
      <c r="H32" s="47" t="s">
        <v>329</v>
      </c>
      <c r="I32" s="36">
        <v>3098000</v>
      </c>
      <c r="J32" s="45" t="s">
        <v>162</v>
      </c>
      <c r="K32" s="45">
        <v>476</v>
      </c>
      <c r="L32" s="45" t="s">
        <v>330</v>
      </c>
      <c r="M32" s="36">
        <v>3098000</v>
      </c>
      <c r="N32" s="37">
        <v>3098000</v>
      </c>
      <c r="O32" s="37">
        <v>3098000</v>
      </c>
    </row>
    <row r="33" spans="1:15" ht="38.25" x14ac:dyDescent="0.25">
      <c r="A33" s="35" t="s">
        <v>331</v>
      </c>
      <c r="B33" s="48" t="s">
        <v>332</v>
      </c>
      <c r="C33" s="35" t="s">
        <v>309</v>
      </c>
      <c r="D33" s="48" t="s">
        <v>333</v>
      </c>
      <c r="E33" s="48" t="s">
        <v>183</v>
      </c>
      <c r="F33" s="48" t="s">
        <v>6</v>
      </c>
      <c r="G33" s="35" t="s">
        <v>334</v>
      </c>
      <c r="H33" s="47" t="s">
        <v>171</v>
      </c>
      <c r="I33" s="36">
        <v>847698.83000000007</v>
      </c>
      <c r="J33" s="45" t="s">
        <v>162</v>
      </c>
      <c r="K33" s="45">
        <v>459</v>
      </c>
      <c r="L33" s="45" t="s">
        <v>335</v>
      </c>
      <c r="M33" s="36">
        <v>621873.64</v>
      </c>
      <c r="N33" s="37">
        <v>429071.34</v>
      </c>
      <c r="O33" s="37">
        <v>75121.350000000006</v>
      </c>
    </row>
    <row r="34" spans="1:15" ht="38.25" x14ac:dyDescent="0.25">
      <c r="A34" s="35" t="s">
        <v>336</v>
      </c>
      <c r="B34" s="48" t="s">
        <v>332</v>
      </c>
      <c r="C34" s="35" t="s">
        <v>313</v>
      </c>
      <c r="D34" s="48" t="s">
        <v>337</v>
      </c>
      <c r="E34" s="48" t="s">
        <v>184</v>
      </c>
      <c r="F34" s="48" t="s">
        <v>6</v>
      </c>
      <c r="G34" s="35" t="s">
        <v>338</v>
      </c>
      <c r="H34" s="47" t="s">
        <v>171</v>
      </c>
      <c r="I34" s="36">
        <v>11336743</v>
      </c>
      <c r="J34" s="45" t="s">
        <v>162</v>
      </c>
      <c r="K34" s="45">
        <v>458</v>
      </c>
      <c r="L34" s="45" t="s">
        <v>339</v>
      </c>
      <c r="M34" s="36">
        <v>11336743.119999999</v>
      </c>
      <c r="N34" s="37">
        <v>11336743</v>
      </c>
      <c r="O34" s="37">
        <v>0</v>
      </c>
    </row>
    <row r="35" spans="1:15" ht="38.25" x14ac:dyDescent="0.25">
      <c r="A35" s="35" t="s">
        <v>340</v>
      </c>
      <c r="B35" s="48" t="s">
        <v>341</v>
      </c>
      <c r="C35" s="35" t="s">
        <v>291</v>
      </c>
      <c r="D35" s="48" t="s">
        <v>342</v>
      </c>
      <c r="E35" s="48" t="s">
        <v>102</v>
      </c>
      <c r="F35" s="48" t="s">
        <v>6</v>
      </c>
      <c r="G35" s="35" t="s">
        <v>293</v>
      </c>
      <c r="H35" s="47" t="s">
        <v>294</v>
      </c>
      <c r="I35" s="36">
        <v>1190920</v>
      </c>
      <c r="J35" s="45" t="s">
        <v>162</v>
      </c>
      <c r="K35" s="45">
        <v>499</v>
      </c>
      <c r="L35" s="45" t="s">
        <v>343</v>
      </c>
      <c r="M35" s="36">
        <v>1190920</v>
      </c>
      <c r="N35" s="37">
        <v>0</v>
      </c>
      <c r="O35" s="37">
        <v>0</v>
      </c>
    </row>
    <row r="36" spans="1:15" ht="38.25" x14ac:dyDescent="0.25">
      <c r="A36" s="35" t="s">
        <v>344</v>
      </c>
      <c r="B36" s="48" t="s">
        <v>341</v>
      </c>
      <c r="C36" s="35" t="s">
        <v>291</v>
      </c>
      <c r="D36" s="48" t="s">
        <v>345</v>
      </c>
      <c r="E36" s="48" t="s">
        <v>346</v>
      </c>
      <c r="F36" s="48" t="s">
        <v>6</v>
      </c>
      <c r="G36" s="35" t="s">
        <v>347</v>
      </c>
      <c r="H36" s="47" t="s">
        <v>348</v>
      </c>
      <c r="I36" s="36">
        <v>861956</v>
      </c>
      <c r="J36" s="45" t="s">
        <v>162</v>
      </c>
      <c r="K36" s="45">
        <v>498</v>
      </c>
      <c r="L36" s="45" t="s">
        <v>349</v>
      </c>
      <c r="M36" s="36">
        <v>861956</v>
      </c>
      <c r="N36" s="37">
        <v>861956</v>
      </c>
      <c r="O36" s="37">
        <v>0</v>
      </c>
    </row>
    <row r="37" spans="1:15" ht="38.25" x14ac:dyDescent="0.25">
      <c r="A37" s="35" t="s">
        <v>350</v>
      </c>
      <c r="B37" s="48" t="s">
        <v>341</v>
      </c>
      <c r="C37" s="35" t="s">
        <v>291</v>
      </c>
      <c r="D37" s="48" t="s">
        <v>342</v>
      </c>
      <c r="E37" s="48" t="s">
        <v>115</v>
      </c>
      <c r="F37" s="48" t="s">
        <v>6</v>
      </c>
      <c r="G37" s="35" t="s">
        <v>351</v>
      </c>
      <c r="H37" s="47" t="s">
        <v>298</v>
      </c>
      <c r="I37" s="36">
        <v>1306676.95</v>
      </c>
      <c r="J37" s="45" t="s">
        <v>162</v>
      </c>
      <c r="K37" s="45">
        <v>456</v>
      </c>
      <c r="L37" s="45" t="s">
        <v>352</v>
      </c>
      <c r="M37" s="36">
        <v>1306676.95</v>
      </c>
      <c r="N37" s="37">
        <v>892529.57</v>
      </c>
      <c r="O37" s="37">
        <v>0</v>
      </c>
    </row>
    <row r="38" spans="1:15" ht="38.25" x14ac:dyDescent="0.25">
      <c r="A38" s="35" t="s">
        <v>353</v>
      </c>
      <c r="B38" s="48" t="s">
        <v>341</v>
      </c>
      <c r="C38" s="35" t="s">
        <v>309</v>
      </c>
      <c r="D38" s="48" t="s">
        <v>354</v>
      </c>
      <c r="E38" s="48" t="s">
        <v>103</v>
      </c>
      <c r="F38" s="48" t="s">
        <v>6</v>
      </c>
      <c r="G38" s="35" t="s">
        <v>355</v>
      </c>
      <c r="H38" s="47" t="s">
        <v>171</v>
      </c>
      <c r="I38" s="36">
        <v>4725000</v>
      </c>
      <c r="J38" s="45" t="s">
        <v>162</v>
      </c>
      <c r="K38" s="45">
        <v>486</v>
      </c>
      <c r="L38" s="45" t="s">
        <v>356</v>
      </c>
      <c r="M38" s="36">
        <v>4725000.01</v>
      </c>
      <c r="N38" s="37">
        <v>2425630.7999999998</v>
      </c>
      <c r="O38" s="37">
        <v>271895.17</v>
      </c>
    </row>
    <row r="39" spans="1:15" ht="38.25" x14ac:dyDescent="0.25">
      <c r="A39" s="35" t="s">
        <v>357</v>
      </c>
      <c r="B39" s="48" t="s">
        <v>341</v>
      </c>
      <c r="C39" s="35" t="s">
        <v>309</v>
      </c>
      <c r="D39" s="48" t="s">
        <v>358</v>
      </c>
      <c r="E39" s="48" t="s">
        <v>185</v>
      </c>
      <c r="F39" s="48" t="s">
        <v>5</v>
      </c>
      <c r="G39" s="35" t="s">
        <v>359</v>
      </c>
      <c r="H39" s="47" t="s">
        <v>360</v>
      </c>
      <c r="I39" s="36">
        <v>2710000</v>
      </c>
      <c r="J39" s="45" t="s">
        <v>162</v>
      </c>
      <c r="K39" s="45">
        <v>548</v>
      </c>
      <c r="L39" s="45" t="s">
        <v>361</v>
      </c>
      <c r="M39" s="36">
        <v>2710000</v>
      </c>
      <c r="N39" s="37">
        <v>2360000</v>
      </c>
      <c r="O39" s="37">
        <v>0</v>
      </c>
    </row>
    <row r="40" spans="1:15" ht="38.25" x14ac:dyDescent="0.25">
      <c r="A40" s="35" t="s">
        <v>362</v>
      </c>
      <c r="B40" s="48" t="s">
        <v>341</v>
      </c>
      <c r="C40" s="35" t="s">
        <v>313</v>
      </c>
      <c r="D40" s="48" t="s">
        <v>363</v>
      </c>
      <c r="E40" s="48" t="s">
        <v>101</v>
      </c>
      <c r="F40" s="48" t="s">
        <v>6</v>
      </c>
      <c r="G40" s="35" t="s">
        <v>364</v>
      </c>
      <c r="H40" s="47" t="s">
        <v>365</v>
      </c>
      <c r="I40" s="36">
        <v>3700000</v>
      </c>
      <c r="J40" s="45" t="s">
        <v>162</v>
      </c>
      <c r="K40" s="45">
        <v>487</v>
      </c>
      <c r="L40" s="45" t="s">
        <v>366</v>
      </c>
      <c r="M40" s="36">
        <v>3700000</v>
      </c>
      <c r="N40" s="37">
        <v>2463062.7899999996</v>
      </c>
      <c r="O40" s="37">
        <v>1019658.43</v>
      </c>
    </row>
    <row r="41" spans="1:15" ht="25.5" x14ac:dyDescent="0.25">
      <c r="A41" s="35" t="s">
        <v>367</v>
      </c>
      <c r="B41" s="48" t="s">
        <v>368</v>
      </c>
      <c r="C41" s="35" t="s">
        <v>160</v>
      </c>
      <c r="D41" s="48" t="s">
        <v>369</v>
      </c>
      <c r="E41" s="48" t="s">
        <v>186</v>
      </c>
      <c r="F41" s="48" t="s">
        <v>2</v>
      </c>
      <c r="G41" s="35" t="s">
        <v>370</v>
      </c>
      <c r="H41" s="47" t="s">
        <v>365</v>
      </c>
      <c r="I41" s="36">
        <v>3153155</v>
      </c>
      <c r="J41" s="45" t="s">
        <v>162</v>
      </c>
      <c r="K41" s="45">
        <v>463</v>
      </c>
      <c r="L41" s="45" t="s">
        <v>371</v>
      </c>
      <c r="M41" s="36">
        <v>3153155</v>
      </c>
      <c r="N41" s="37">
        <v>3153155</v>
      </c>
      <c r="O41" s="37">
        <v>48412.93</v>
      </c>
    </row>
    <row r="42" spans="1:15" ht="38.25" x14ac:dyDescent="0.25">
      <c r="A42" s="35" t="s">
        <v>372</v>
      </c>
      <c r="B42" s="48" t="s">
        <v>368</v>
      </c>
      <c r="C42" s="35" t="s">
        <v>291</v>
      </c>
      <c r="D42" s="48" t="s">
        <v>373</v>
      </c>
      <c r="E42" s="48" t="s">
        <v>139</v>
      </c>
      <c r="F42" s="48" t="s">
        <v>6</v>
      </c>
      <c r="G42" s="35" t="s">
        <v>293</v>
      </c>
      <c r="H42" s="47" t="s">
        <v>294</v>
      </c>
      <c r="I42" s="36">
        <v>2441260</v>
      </c>
      <c r="J42" s="45" t="s">
        <v>162</v>
      </c>
      <c r="K42" s="45">
        <v>566</v>
      </c>
      <c r="L42" s="45" t="s">
        <v>374</v>
      </c>
      <c r="M42" s="36">
        <v>2441260</v>
      </c>
      <c r="N42" s="37">
        <v>0</v>
      </c>
      <c r="O42" s="37">
        <v>0</v>
      </c>
    </row>
    <row r="43" spans="1:15" ht="38.25" x14ac:dyDescent="0.25">
      <c r="A43" s="35" t="s">
        <v>375</v>
      </c>
      <c r="B43" s="48" t="s">
        <v>368</v>
      </c>
      <c r="C43" s="35" t="s">
        <v>309</v>
      </c>
      <c r="D43" s="48" t="s">
        <v>376</v>
      </c>
      <c r="E43" s="48" t="s">
        <v>187</v>
      </c>
      <c r="F43" s="48" t="s">
        <v>2</v>
      </c>
      <c r="G43" s="35" t="s">
        <v>377</v>
      </c>
      <c r="H43" s="47" t="s">
        <v>365</v>
      </c>
      <c r="I43" s="36">
        <v>1882140</v>
      </c>
      <c r="J43" s="45" t="s">
        <v>162</v>
      </c>
      <c r="K43" s="45">
        <v>559</v>
      </c>
      <c r="L43" s="45" t="s">
        <v>378</v>
      </c>
      <c r="M43" s="36">
        <v>1882140</v>
      </c>
      <c r="N43" s="37">
        <v>0</v>
      </c>
      <c r="O43" s="37">
        <v>0</v>
      </c>
    </row>
    <row r="44" spans="1:15" ht="25.5" x14ac:dyDescent="0.25">
      <c r="A44" s="35" t="s">
        <v>379</v>
      </c>
      <c r="B44" s="48" t="s">
        <v>380</v>
      </c>
      <c r="C44" s="35" t="s">
        <v>313</v>
      </c>
      <c r="D44" s="48" t="s">
        <v>381</v>
      </c>
      <c r="E44" s="48" t="s">
        <v>382</v>
      </c>
      <c r="F44" s="48" t="s">
        <v>2</v>
      </c>
      <c r="G44" s="35" t="s">
        <v>383</v>
      </c>
      <c r="H44" s="47" t="s">
        <v>303</v>
      </c>
      <c r="I44" s="36">
        <v>1532781</v>
      </c>
      <c r="J44" s="45" t="s">
        <v>162</v>
      </c>
      <c r="K44" s="45">
        <v>465</v>
      </c>
      <c r="L44" s="45" t="s">
        <v>384</v>
      </c>
      <c r="M44" s="36">
        <v>1532781</v>
      </c>
      <c r="N44" s="37">
        <v>0</v>
      </c>
      <c r="O44" s="37">
        <v>0</v>
      </c>
    </row>
    <row r="45" spans="1:15" ht="38.25" x14ac:dyDescent="0.25">
      <c r="A45" s="35" t="s">
        <v>385</v>
      </c>
      <c r="B45" s="48" t="s">
        <v>386</v>
      </c>
      <c r="C45" s="35" t="s">
        <v>160</v>
      </c>
      <c r="D45" s="48" t="s">
        <v>387</v>
      </c>
      <c r="E45" s="48" t="s">
        <v>188</v>
      </c>
      <c r="F45" s="48" t="s">
        <v>5</v>
      </c>
      <c r="G45" s="35" t="s">
        <v>388</v>
      </c>
      <c r="H45" s="47" t="s">
        <v>303</v>
      </c>
      <c r="I45" s="36">
        <v>6281904</v>
      </c>
      <c r="J45" s="45" t="s">
        <v>162</v>
      </c>
      <c r="K45" s="45">
        <v>507</v>
      </c>
      <c r="L45" s="45" t="s">
        <v>389</v>
      </c>
      <c r="M45" s="36">
        <v>6281904</v>
      </c>
      <c r="N45" s="37">
        <v>2578302.81</v>
      </c>
      <c r="O45" s="37">
        <v>3726.8100000000004</v>
      </c>
    </row>
    <row r="46" spans="1:15" ht="38.25" x14ac:dyDescent="0.25">
      <c r="A46" s="35" t="s">
        <v>390</v>
      </c>
      <c r="B46" s="48" t="s">
        <v>386</v>
      </c>
      <c r="C46" s="35" t="s">
        <v>160</v>
      </c>
      <c r="D46" s="48" t="s">
        <v>387</v>
      </c>
      <c r="E46" s="48" t="s">
        <v>130</v>
      </c>
      <c r="F46" s="48" t="s">
        <v>5</v>
      </c>
      <c r="G46" s="35" t="s">
        <v>391</v>
      </c>
      <c r="H46" s="47" t="s">
        <v>171</v>
      </c>
      <c r="I46" s="36">
        <v>19469290.449999999</v>
      </c>
      <c r="J46" s="45" t="s">
        <v>162</v>
      </c>
      <c r="K46" s="45">
        <v>384</v>
      </c>
      <c r="L46" s="45" t="s">
        <v>392</v>
      </c>
      <c r="M46" s="36">
        <v>19469290.450000003</v>
      </c>
      <c r="N46" s="37">
        <v>16661243.660000002</v>
      </c>
      <c r="O46" s="37">
        <v>2558125.0399999996</v>
      </c>
    </row>
    <row r="47" spans="1:15" ht="38.25" x14ac:dyDescent="0.25">
      <c r="A47" s="35" t="s">
        <v>393</v>
      </c>
      <c r="B47" s="48" t="s">
        <v>394</v>
      </c>
      <c r="C47" s="35" t="s">
        <v>160</v>
      </c>
      <c r="D47" s="48" t="s">
        <v>395</v>
      </c>
      <c r="E47" s="48" t="s">
        <v>111</v>
      </c>
      <c r="F47" s="48" t="s">
        <v>5</v>
      </c>
      <c r="G47" s="35" t="s">
        <v>391</v>
      </c>
      <c r="H47" s="47" t="s">
        <v>171</v>
      </c>
      <c r="I47" s="36">
        <v>5002305.58</v>
      </c>
      <c r="J47" s="45" t="s">
        <v>162</v>
      </c>
      <c r="K47" s="45">
        <v>385</v>
      </c>
      <c r="L47" s="45" t="s">
        <v>396</v>
      </c>
      <c r="M47" s="36">
        <v>5002305.5499999989</v>
      </c>
      <c r="N47" s="37">
        <v>4576781.05</v>
      </c>
      <c r="O47" s="37">
        <v>134659.48000000001</v>
      </c>
    </row>
    <row r="48" spans="1:15" ht="25.5" x14ac:dyDescent="0.25">
      <c r="A48" s="35" t="s">
        <v>397</v>
      </c>
      <c r="B48" s="48" t="s">
        <v>398</v>
      </c>
      <c r="C48" s="35" t="s">
        <v>291</v>
      </c>
      <c r="D48" s="48" t="s">
        <v>399</v>
      </c>
      <c r="E48" s="48" t="s">
        <v>189</v>
      </c>
      <c r="F48" s="48" t="s">
        <v>9</v>
      </c>
      <c r="G48" s="35" t="s">
        <v>400</v>
      </c>
      <c r="H48" s="47" t="s">
        <v>171</v>
      </c>
      <c r="I48" s="36">
        <v>2219960.65</v>
      </c>
      <c r="J48" s="45" t="s">
        <v>162</v>
      </c>
      <c r="K48" s="45">
        <v>348</v>
      </c>
      <c r="L48" s="45" t="s">
        <v>401</v>
      </c>
      <c r="M48" s="36">
        <v>3240387.86</v>
      </c>
      <c r="N48" s="37">
        <v>1932286.5699999998</v>
      </c>
      <c r="O48" s="37">
        <v>475827.54</v>
      </c>
    </row>
    <row r="49" spans="1:15" ht="25.5" x14ac:dyDescent="0.25">
      <c r="A49" s="35" t="s">
        <v>402</v>
      </c>
      <c r="B49" s="48" t="s">
        <v>398</v>
      </c>
      <c r="C49" s="35" t="s">
        <v>291</v>
      </c>
      <c r="D49" s="48" t="s">
        <v>399</v>
      </c>
      <c r="E49" s="48" t="s">
        <v>190</v>
      </c>
      <c r="F49" s="48" t="s">
        <v>9</v>
      </c>
      <c r="G49" s="35" t="s">
        <v>403</v>
      </c>
      <c r="H49" s="47" t="s">
        <v>171</v>
      </c>
      <c r="I49" s="36">
        <v>3284484.19</v>
      </c>
      <c r="J49" s="45" t="s">
        <v>162</v>
      </c>
      <c r="K49" s="45">
        <v>451</v>
      </c>
      <c r="L49" s="45" t="s">
        <v>404</v>
      </c>
      <c r="M49" s="36">
        <v>3284484</v>
      </c>
      <c r="N49" s="37">
        <v>1929314.1500000001</v>
      </c>
      <c r="O49" s="37">
        <v>0</v>
      </c>
    </row>
    <row r="50" spans="1:15" ht="25.5" x14ac:dyDescent="0.25">
      <c r="A50" s="35" t="s">
        <v>405</v>
      </c>
      <c r="B50" s="48" t="s">
        <v>398</v>
      </c>
      <c r="C50" s="35" t="s">
        <v>291</v>
      </c>
      <c r="D50" s="48" t="s">
        <v>399</v>
      </c>
      <c r="E50" s="48" t="s">
        <v>270</v>
      </c>
      <c r="F50" s="48" t="s">
        <v>9</v>
      </c>
      <c r="G50" s="35" t="s">
        <v>406</v>
      </c>
      <c r="H50" s="47" t="s">
        <v>171</v>
      </c>
      <c r="I50" s="36">
        <v>248474</v>
      </c>
      <c r="J50" s="45" t="s">
        <v>162</v>
      </c>
      <c r="K50" s="45">
        <v>580</v>
      </c>
      <c r="L50" s="45" t="s">
        <v>407</v>
      </c>
      <c r="M50" s="36">
        <v>248474</v>
      </c>
      <c r="N50" s="37">
        <v>0</v>
      </c>
      <c r="O50" s="37">
        <v>0</v>
      </c>
    </row>
    <row r="51" spans="1:15" ht="25.5" x14ac:dyDescent="0.25">
      <c r="A51" s="35" t="s">
        <v>408</v>
      </c>
      <c r="B51" s="48" t="s">
        <v>398</v>
      </c>
      <c r="C51" s="35" t="s">
        <v>291</v>
      </c>
      <c r="D51" s="48" t="s">
        <v>399</v>
      </c>
      <c r="E51" s="48" t="s">
        <v>271</v>
      </c>
      <c r="F51" s="48" t="s">
        <v>9</v>
      </c>
      <c r="G51" s="35" t="s">
        <v>409</v>
      </c>
      <c r="H51" s="47" t="s">
        <v>171</v>
      </c>
      <c r="I51" s="36">
        <v>600000</v>
      </c>
      <c r="J51" s="45" t="s">
        <v>162</v>
      </c>
      <c r="K51" s="45">
        <v>452</v>
      </c>
      <c r="L51" s="45" t="s">
        <v>410</v>
      </c>
      <c r="M51" s="36">
        <v>600000</v>
      </c>
      <c r="N51" s="37">
        <v>0</v>
      </c>
      <c r="O51" s="37">
        <v>0</v>
      </c>
    </row>
    <row r="52" spans="1:15" ht="25.5" x14ac:dyDescent="0.25">
      <c r="A52" s="35" t="s">
        <v>411</v>
      </c>
      <c r="B52" s="48" t="s">
        <v>398</v>
      </c>
      <c r="C52" s="35" t="s">
        <v>291</v>
      </c>
      <c r="D52" s="48" t="s">
        <v>399</v>
      </c>
      <c r="E52" s="48" t="s">
        <v>412</v>
      </c>
      <c r="F52" s="48" t="s">
        <v>9</v>
      </c>
      <c r="G52" s="35" t="s">
        <v>413</v>
      </c>
      <c r="H52" s="47" t="s">
        <v>171</v>
      </c>
      <c r="I52" s="36">
        <v>43313</v>
      </c>
      <c r="J52" s="45" t="s">
        <v>162</v>
      </c>
      <c r="K52" s="45">
        <v>597</v>
      </c>
      <c r="L52" s="45" t="s">
        <v>414</v>
      </c>
      <c r="M52" s="36">
        <v>0</v>
      </c>
      <c r="N52" s="37">
        <v>18147.580000000002</v>
      </c>
      <c r="O52" s="37">
        <v>0</v>
      </c>
    </row>
    <row r="53" spans="1:15" ht="25.5" x14ac:dyDescent="0.25">
      <c r="A53" s="35" t="s">
        <v>415</v>
      </c>
      <c r="B53" s="48" t="s">
        <v>398</v>
      </c>
      <c r="C53" s="35" t="s">
        <v>291</v>
      </c>
      <c r="D53" s="48" t="s">
        <v>399</v>
      </c>
      <c r="E53" s="48" t="s">
        <v>191</v>
      </c>
      <c r="F53" s="48" t="s">
        <v>9</v>
      </c>
      <c r="G53" s="35" t="s">
        <v>416</v>
      </c>
      <c r="H53" s="47" t="s">
        <v>365</v>
      </c>
      <c r="I53" s="36">
        <v>66500</v>
      </c>
      <c r="J53" s="45" t="s">
        <v>162</v>
      </c>
      <c r="K53" s="45">
        <v>576</v>
      </c>
      <c r="L53" s="45" t="s">
        <v>417</v>
      </c>
      <c r="M53" s="36">
        <v>110952</v>
      </c>
      <c r="N53" s="37">
        <v>79944.990000000005</v>
      </c>
      <c r="O53" s="37">
        <v>9944.99</v>
      </c>
    </row>
    <row r="54" spans="1:15" ht="25.5" x14ac:dyDescent="0.25">
      <c r="A54" s="35" t="s">
        <v>418</v>
      </c>
      <c r="B54" s="48" t="s">
        <v>398</v>
      </c>
      <c r="C54" s="35" t="s">
        <v>291</v>
      </c>
      <c r="D54" s="48" t="s">
        <v>399</v>
      </c>
      <c r="E54" s="48" t="s">
        <v>113</v>
      </c>
      <c r="F54" s="48" t="s">
        <v>9</v>
      </c>
      <c r="G54" s="35" t="s">
        <v>293</v>
      </c>
      <c r="H54" s="47" t="s">
        <v>294</v>
      </c>
      <c r="I54" s="36">
        <v>900000</v>
      </c>
      <c r="J54" s="45" t="s">
        <v>293</v>
      </c>
      <c r="K54" s="45">
        <v>0</v>
      </c>
      <c r="L54" s="45">
        <v>0</v>
      </c>
      <c r="M54" s="36">
        <v>0</v>
      </c>
      <c r="N54" s="37">
        <v>0</v>
      </c>
      <c r="O54" s="37">
        <v>0</v>
      </c>
    </row>
    <row r="55" spans="1:15" ht="25.5" x14ac:dyDescent="0.25">
      <c r="A55" s="35" t="s">
        <v>419</v>
      </c>
      <c r="B55" s="48" t="s">
        <v>398</v>
      </c>
      <c r="C55" s="35" t="s">
        <v>291</v>
      </c>
      <c r="D55" s="48" t="s">
        <v>399</v>
      </c>
      <c r="E55" s="48" t="s">
        <v>192</v>
      </c>
      <c r="F55" s="48" t="s">
        <v>9</v>
      </c>
      <c r="G55" s="35" t="s">
        <v>420</v>
      </c>
      <c r="H55" s="47" t="s">
        <v>171</v>
      </c>
      <c r="I55" s="36">
        <v>205268.14</v>
      </c>
      <c r="J55" s="45" t="s">
        <v>162</v>
      </c>
      <c r="K55" s="45">
        <v>512</v>
      </c>
      <c r="L55" s="45" t="s">
        <v>421</v>
      </c>
      <c r="M55" s="36">
        <v>205268.14</v>
      </c>
      <c r="N55" s="37">
        <v>205268.14</v>
      </c>
      <c r="O55" s="37">
        <v>0</v>
      </c>
    </row>
    <row r="56" spans="1:15" ht="25.5" x14ac:dyDescent="0.25">
      <c r="A56" s="35" t="s">
        <v>422</v>
      </c>
      <c r="B56" s="48" t="s">
        <v>398</v>
      </c>
      <c r="C56" s="35" t="s">
        <v>291</v>
      </c>
      <c r="D56" s="48" t="s">
        <v>399</v>
      </c>
      <c r="E56" s="48" t="s">
        <v>114</v>
      </c>
      <c r="F56" s="48" t="s">
        <v>9</v>
      </c>
      <c r="G56" s="35" t="s">
        <v>293</v>
      </c>
      <c r="H56" s="47" t="s">
        <v>294</v>
      </c>
      <c r="I56" s="36">
        <v>0</v>
      </c>
      <c r="J56" s="45" t="s">
        <v>293</v>
      </c>
      <c r="K56" s="45">
        <v>0</v>
      </c>
      <c r="L56" s="45">
        <v>0</v>
      </c>
      <c r="M56" s="36">
        <v>0</v>
      </c>
      <c r="N56" s="37">
        <v>0</v>
      </c>
      <c r="O56" s="37">
        <v>0</v>
      </c>
    </row>
    <row r="57" spans="1:15" ht="38.25" x14ac:dyDescent="0.25">
      <c r="A57" s="35" t="s">
        <v>423</v>
      </c>
      <c r="B57" s="48" t="s">
        <v>398</v>
      </c>
      <c r="C57" s="35" t="s">
        <v>309</v>
      </c>
      <c r="D57" s="48" t="s">
        <v>424</v>
      </c>
      <c r="E57" s="48" t="s">
        <v>193</v>
      </c>
      <c r="F57" s="48" t="s">
        <v>13</v>
      </c>
      <c r="G57" s="35" t="s">
        <v>425</v>
      </c>
      <c r="H57" s="47" t="s">
        <v>171</v>
      </c>
      <c r="I57" s="36">
        <v>2590300</v>
      </c>
      <c r="J57" s="45" t="s">
        <v>304</v>
      </c>
      <c r="K57" s="45">
        <v>509</v>
      </c>
      <c r="L57" s="45" t="s">
        <v>426</v>
      </c>
      <c r="M57" s="36">
        <v>2590300</v>
      </c>
      <c r="N57" s="37">
        <v>2590300</v>
      </c>
      <c r="O57" s="37">
        <v>0</v>
      </c>
    </row>
    <row r="58" spans="1:15" ht="25.5" x14ac:dyDescent="0.25">
      <c r="A58" s="35" t="s">
        <v>427</v>
      </c>
      <c r="B58" s="48" t="s">
        <v>398</v>
      </c>
      <c r="C58" s="35" t="s">
        <v>309</v>
      </c>
      <c r="D58" s="48" t="s">
        <v>424</v>
      </c>
      <c r="E58" s="48" t="s">
        <v>194</v>
      </c>
      <c r="F58" s="48" t="s">
        <v>12</v>
      </c>
      <c r="G58" s="35" t="s">
        <v>428</v>
      </c>
      <c r="H58" s="47" t="s">
        <v>171</v>
      </c>
      <c r="I58" s="36">
        <v>4582885.0200000005</v>
      </c>
      <c r="J58" s="45" t="s">
        <v>162</v>
      </c>
      <c r="K58" s="45">
        <v>539</v>
      </c>
      <c r="L58" s="45" t="s">
        <v>429</v>
      </c>
      <c r="M58" s="36">
        <v>4582885.0199999996</v>
      </c>
      <c r="N58" s="37">
        <v>3088713.0999999996</v>
      </c>
      <c r="O58" s="37">
        <v>59981.16</v>
      </c>
    </row>
    <row r="59" spans="1:15" ht="38.25" x14ac:dyDescent="0.25">
      <c r="A59" s="35" t="s">
        <v>430</v>
      </c>
      <c r="B59" s="48" t="s">
        <v>398</v>
      </c>
      <c r="C59" s="35" t="s">
        <v>309</v>
      </c>
      <c r="D59" s="48" t="s">
        <v>424</v>
      </c>
      <c r="E59" s="48" t="s">
        <v>195</v>
      </c>
      <c r="F59" s="48" t="s">
        <v>13</v>
      </c>
      <c r="G59" s="35" t="s">
        <v>431</v>
      </c>
      <c r="H59" s="47" t="s">
        <v>171</v>
      </c>
      <c r="I59" s="36">
        <v>241000</v>
      </c>
      <c r="J59" s="45" t="s">
        <v>304</v>
      </c>
      <c r="K59" s="45">
        <v>509</v>
      </c>
      <c r="L59" s="45" t="s">
        <v>432</v>
      </c>
      <c r="M59" s="36">
        <v>241000</v>
      </c>
      <c r="N59" s="37">
        <v>241000</v>
      </c>
      <c r="O59" s="37">
        <v>241000</v>
      </c>
    </row>
    <row r="60" spans="1:15" ht="38.25" x14ac:dyDescent="0.25">
      <c r="A60" s="35" t="s">
        <v>433</v>
      </c>
      <c r="B60" s="48" t="s">
        <v>398</v>
      </c>
      <c r="C60" s="35" t="s">
        <v>309</v>
      </c>
      <c r="D60" s="48" t="s">
        <v>424</v>
      </c>
      <c r="E60" s="48" t="s">
        <v>196</v>
      </c>
      <c r="F60" s="48" t="s">
        <v>13</v>
      </c>
      <c r="G60" s="35" t="s">
        <v>434</v>
      </c>
      <c r="H60" s="47" t="s">
        <v>303</v>
      </c>
      <c r="I60" s="36">
        <v>2032324.87</v>
      </c>
      <c r="J60" s="45" t="s">
        <v>304</v>
      </c>
      <c r="K60" s="45">
        <v>509</v>
      </c>
      <c r="L60" s="45" t="s">
        <v>435</v>
      </c>
      <c r="M60" s="36">
        <v>2032324.87</v>
      </c>
      <c r="N60" s="37">
        <v>1983309.4699999997</v>
      </c>
      <c r="O60" s="37">
        <v>594623.54</v>
      </c>
    </row>
    <row r="61" spans="1:15" ht="38.25" x14ac:dyDescent="0.25">
      <c r="A61" s="35" t="s">
        <v>436</v>
      </c>
      <c r="B61" s="48" t="s">
        <v>437</v>
      </c>
      <c r="C61" s="35" t="s">
        <v>309</v>
      </c>
      <c r="D61" s="48" t="s">
        <v>438</v>
      </c>
      <c r="E61" s="48" t="s">
        <v>197</v>
      </c>
      <c r="F61" s="48" t="s">
        <v>6</v>
      </c>
      <c r="G61" s="35" t="s">
        <v>439</v>
      </c>
      <c r="H61" s="47" t="s">
        <v>440</v>
      </c>
      <c r="I61" s="36">
        <v>7432696.370000001</v>
      </c>
      <c r="J61" s="45" t="s">
        <v>162</v>
      </c>
      <c r="K61" s="45">
        <v>457</v>
      </c>
      <c r="L61" s="45" t="s">
        <v>441</v>
      </c>
      <c r="M61" s="36">
        <v>7432696.370000001</v>
      </c>
      <c r="N61" s="37">
        <v>7420712.2199999997</v>
      </c>
      <c r="O61" s="37">
        <v>25336.97</v>
      </c>
    </row>
    <row r="62" spans="1:15" ht="38.25" x14ac:dyDescent="0.25">
      <c r="A62" s="35" t="s">
        <v>442</v>
      </c>
      <c r="B62" s="48" t="s">
        <v>443</v>
      </c>
      <c r="C62" s="35" t="s">
        <v>313</v>
      </c>
      <c r="D62" s="48" t="s">
        <v>444</v>
      </c>
      <c r="E62" s="48" t="s">
        <v>198</v>
      </c>
      <c r="F62" s="48" t="s">
        <v>5</v>
      </c>
      <c r="G62" s="35" t="s">
        <v>445</v>
      </c>
      <c r="H62" s="47" t="s">
        <v>298</v>
      </c>
      <c r="I62" s="36">
        <v>1522768</v>
      </c>
      <c r="J62" s="45" t="s">
        <v>162</v>
      </c>
      <c r="K62" s="45">
        <v>514</v>
      </c>
      <c r="L62" s="45" t="s">
        <v>446</v>
      </c>
      <c r="M62" s="36">
        <v>1522768</v>
      </c>
      <c r="N62" s="37">
        <v>1431401.7</v>
      </c>
      <c r="O62" s="37">
        <v>244534.05</v>
      </c>
    </row>
    <row r="63" spans="1:15" ht="38.25" x14ac:dyDescent="0.25">
      <c r="A63" s="35" t="s">
        <v>447</v>
      </c>
      <c r="B63" s="48" t="s">
        <v>448</v>
      </c>
      <c r="C63" s="35" t="s">
        <v>160</v>
      </c>
      <c r="D63" s="48" t="s">
        <v>449</v>
      </c>
      <c r="E63" s="48" t="s">
        <v>274</v>
      </c>
      <c r="F63" s="48" t="s">
        <v>5</v>
      </c>
      <c r="G63" s="35" t="s">
        <v>450</v>
      </c>
      <c r="H63" s="47" t="s">
        <v>365</v>
      </c>
      <c r="I63" s="36">
        <v>24700000</v>
      </c>
      <c r="J63" s="45" t="s">
        <v>162</v>
      </c>
      <c r="K63" s="45">
        <v>593</v>
      </c>
      <c r="L63" s="45" t="s">
        <v>451</v>
      </c>
      <c r="M63" s="36">
        <v>24700000</v>
      </c>
      <c r="N63" s="37">
        <v>0</v>
      </c>
      <c r="O63" s="37">
        <v>0</v>
      </c>
    </row>
    <row r="64" spans="1:15" ht="38.25" x14ac:dyDescent="0.25">
      <c r="A64" s="35" t="s">
        <v>452</v>
      </c>
      <c r="B64" s="48" t="s">
        <v>448</v>
      </c>
      <c r="C64" s="35" t="s">
        <v>160</v>
      </c>
      <c r="D64" s="48" t="s">
        <v>453</v>
      </c>
      <c r="E64" s="48" t="s">
        <v>199</v>
      </c>
      <c r="F64" s="48" t="s">
        <v>5</v>
      </c>
      <c r="G64" s="35" t="s">
        <v>454</v>
      </c>
      <c r="H64" s="47" t="s">
        <v>298</v>
      </c>
      <c r="I64" s="36">
        <v>10985000</v>
      </c>
      <c r="J64" s="45" t="s">
        <v>162</v>
      </c>
      <c r="K64" s="45">
        <v>502</v>
      </c>
      <c r="L64" s="45" t="s">
        <v>455</v>
      </c>
      <c r="M64" s="36">
        <v>10985000</v>
      </c>
      <c r="N64" s="37">
        <v>4208510</v>
      </c>
      <c r="O64" s="37">
        <v>392138.6</v>
      </c>
    </row>
    <row r="65" spans="1:15" ht="38.25" x14ac:dyDescent="0.25">
      <c r="A65" s="35" t="s">
        <v>456</v>
      </c>
      <c r="B65" s="48" t="s">
        <v>448</v>
      </c>
      <c r="C65" s="35" t="s">
        <v>160</v>
      </c>
      <c r="D65" s="48" t="s">
        <v>453</v>
      </c>
      <c r="E65" s="48" t="s">
        <v>200</v>
      </c>
      <c r="F65" s="48" t="s">
        <v>5</v>
      </c>
      <c r="G65" s="35" t="s">
        <v>457</v>
      </c>
      <c r="H65" s="47" t="s">
        <v>329</v>
      </c>
      <c r="I65" s="36">
        <v>5492500</v>
      </c>
      <c r="J65" s="45" t="s">
        <v>162</v>
      </c>
      <c r="K65" s="45">
        <v>492</v>
      </c>
      <c r="L65" s="45" t="s">
        <v>458</v>
      </c>
      <c r="M65" s="36">
        <v>5492500</v>
      </c>
      <c r="N65" s="37">
        <v>5492500</v>
      </c>
      <c r="O65" s="37">
        <v>5492500</v>
      </c>
    </row>
    <row r="66" spans="1:15" ht="38.25" x14ac:dyDescent="0.25">
      <c r="A66" s="35" t="s">
        <v>459</v>
      </c>
      <c r="B66" s="48" t="s">
        <v>448</v>
      </c>
      <c r="C66" s="35" t="s">
        <v>160</v>
      </c>
      <c r="D66" s="48" t="s">
        <v>453</v>
      </c>
      <c r="E66" s="48" t="s">
        <v>201</v>
      </c>
      <c r="F66" s="48" t="s">
        <v>5</v>
      </c>
      <c r="G66" s="35" t="s">
        <v>460</v>
      </c>
      <c r="H66" s="47" t="s">
        <v>329</v>
      </c>
      <c r="I66" s="36">
        <v>5492500</v>
      </c>
      <c r="J66" s="45" t="s">
        <v>162</v>
      </c>
      <c r="K66" s="45">
        <v>491</v>
      </c>
      <c r="L66" s="45" t="s">
        <v>461</v>
      </c>
      <c r="M66" s="36">
        <v>5492500</v>
      </c>
      <c r="N66" s="37">
        <v>5492500</v>
      </c>
      <c r="O66" s="37">
        <v>5492500</v>
      </c>
    </row>
    <row r="67" spans="1:15" ht="38.25" x14ac:dyDescent="0.25">
      <c r="A67" s="35" t="s">
        <v>462</v>
      </c>
      <c r="B67" s="48" t="s">
        <v>448</v>
      </c>
      <c r="C67" s="35" t="s">
        <v>160</v>
      </c>
      <c r="D67" s="48" t="s">
        <v>463</v>
      </c>
      <c r="E67" s="48" t="s">
        <v>202</v>
      </c>
      <c r="F67" s="48" t="s">
        <v>5</v>
      </c>
      <c r="G67" s="35" t="s">
        <v>464</v>
      </c>
      <c r="H67" s="47" t="s">
        <v>348</v>
      </c>
      <c r="I67" s="36">
        <v>5830000</v>
      </c>
      <c r="J67" s="45" t="s">
        <v>162</v>
      </c>
      <c r="K67" s="45">
        <v>556</v>
      </c>
      <c r="L67" s="45" t="s">
        <v>465</v>
      </c>
      <c r="M67" s="36">
        <v>5830000</v>
      </c>
      <c r="N67" s="37">
        <v>1553235.2599999998</v>
      </c>
      <c r="O67" s="37">
        <v>9295.2199999999993</v>
      </c>
    </row>
    <row r="68" spans="1:15" ht="38.25" x14ac:dyDescent="0.25">
      <c r="A68" s="35" t="s">
        <v>466</v>
      </c>
      <c r="B68" s="48" t="s">
        <v>448</v>
      </c>
      <c r="C68" s="35" t="s">
        <v>313</v>
      </c>
      <c r="D68" s="48" t="s">
        <v>293</v>
      </c>
      <c r="E68" s="48" t="s">
        <v>203</v>
      </c>
      <c r="F68" s="48" t="s">
        <v>5</v>
      </c>
      <c r="G68" s="35" t="s">
        <v>467</v>
      </c>
      <c r="H68" s="47" t="s">
        <v>171</v>
      </c>
      <c r="I68" s="36">
        <v>3706370</v>
      </c>
      <c r="J68" s="45" t="s">
        <v>162</v>
      </c>
      <c r="K68" s="45">
        <v>511</v>
      </c>
      <c r="L68" s="45" t="s">
        <v>468</v>
      </c>
      <c r="M68" s="36">
        <v>3706370</v>
      </c>
      <c r="N68" s="37">
        <v>3573757.75</v>
      </c>
      <c r="O68" s="37">
        <v>0</v>
      </c>
    </row>
    <row r="69" spans="1:15" ht="25.5" x14ac:dyDescent="0.25">
      <c r="A69" s="35" t="s">
        <v>469</v>
      </c>
      <c r="B69" s="48" t="s">
        <v>448</v>
      </c>
      <c r="C69" s="35" t="s">
        <v>313</v>
      </c>
      <c r="D69" s="48" t="s">
        <v>470</v>
      </c>
      <c r="E69" s="48" t="s">
        <v>204</v>
      </c>
      <c r="F69" s="48" t="s">
        <v>3</v>
      </c>
      <c r="G69" s="35" t="s">
        <v>471</v>
      </c>
      <c r="H69" s="47" t="s">
        <v>303</v>
      </c>
      <c r="I69" s="36">
        <v>1700000</v>
      </c>
      <c r="J69" s="45" t="s">
        <v>304</v>
      </c>
      <c r="K69" s="45">
        <v>564</v>
      </c>
      <c r="L69" s="45" t="s">
        <v>472</v>
      </c>
      <c r="M69" s="36">
        <v>1700000</v>
      </c>
      <c r="N69" s="37">
        <v>0</v>
      </c>
      <c r="O69" s="37">
        <v>0</v>
      </c>
    </row>
    <row r="70" spans="1:15" ht="38.25" x14ac:dyDescent="0.25">
      <c r="A70" s="35" t="s">
        <v>473</v>
      </c>
      <c r="B70" s="48" t="s">
        <v>474</v>
      </c>
      <c r="C70" s="35" t="s">
        <v>291</v>
      </c>
      <c r="D70" s="48" t="s">
        <v>475</v>
      </c>
      <c r="E70" s="48" t="s">
        <v>127</v>
      </c>
      <c r="F70" s="48" t="s">
        <v>13</v>
      </c>
      <c r="G70" s="35" t="s">
        <v>476</v>
      </c>
      <c r="H70" s="47" t="s">
        <v>365</v>
      </c>
      <c r="I70" s="36">
        <v>2085000</v>
      </c>
      <c r="J70" s="45" t="s">
        <v>162</v>
      </c>
      <c r="K70" s="45">
        <v>479</v>
      </c>
      <c r="L70" s="45" t="s">
        <v>477</v>
      </c>
      <c r="M70" s="36">
        <v>2085000</v>
      </c>
      <c r="N70" s="37">
        <v>2488872.5699999998</v>
      </c>
      <c r="O70" s="37">
        <v>169720.66999999998</v>
      </c>
    </row>
    <row r="71" spans="1:15" ht="38.25" x14ac:dyDescent="0.25">
      <c r="A71" s="35" t="s">
        <v>478</v>
      </c>
      <c r="B71" s="48" t="s">
        <v>474</v>
      </c>
      <c r="C71" s="35" t="s">
        <v>291</v>
      </c>
      <c r="D71" s="48" t="s">
        <v>479</v>
      </c>
      <c r="E71" s="48" t="s">
        <v>129</v>
      </c>
      <c r="F71" s="48" t="s">
        <v>5</v>
      </c>
      <c r="G71" s="35" t="s">
        <v>480</v>
      </c>
      <c r="H71" s="47" t="s">
        <v>298</v>
      </c>
      <c r="I71" s="36">
        <v>1386000</v>
      </c>
      <c r="J71" s="45" t="s">
        <v>162</v>
      </c>
      <c r="K71" s="45">
        <v>480</v>
      </c>
      <c r="L71" s="45" t="s">
        <v>481</v>
      </c>
      <c r="M71" s="36">
        <v>1386000</v>
      </c>
      <c r="N71" s="37">
        <v>1330560</v>
      </c>
      <c r="O71" s="37">
        <v>0</v>
      </c>
    </row>
    <row r="72" spans="1:15" ht="38.25" x14ac:dyDescent="0.25">
      <c r="A72" s="35" t="s">
        <v>482</v>
      </c>
      <c r="B72" s="48" t="s">
        <v>474</v>
      </c>
      <c r="C72" s="35" t="s">
        <v>309</v>
      </c>
      <c r="D72" s="48" t="s">
        <v>483</v>
      </c>
      <c r="E72" s="48" t="s">
        <v>205</v>
      </c>
      <c r="F72" s="48" t="s">
        <v>13</v>
      </c>
      <c r="G72" s="35" t="s">
        <v>484</v>
      </c>
      <c r="H72" s="47" t="s">
        <v>298</v>
      </c>
      <c r="I72" s="36">
        <v>128640</v>
      </c>
      <c r="J72" s="45" t="s">
        <v>162</v>
      </c>
      <c r="K72" s="45">
        <v>478</v>
      </c>
      <c r="L72" s="45" t="s">
        <v>485</v>
      </c>
      <c r="M72" s="36">
        <v>128640</v>
      </c>
      <c r="N72" s="37">
        <v>128640</v>
      </c>
      <c r="O72" s="37">
        <v>0</v>
      </c>
    </row>
    <row r="73" spans="1:15" ht="38.25" x14ac:dyDescent="0.25">
      <c r="A73" s="35" t="s">
        <v>486</v>
      </c>
      <c r="B73" s="48" t="s">
        <v>474</v>
      </c>
      <c r="C73" s="35" t="s">
        <v>313</v>
      </c>
      <c r="D73" s="48" t="s">
        <v>293</v>
      </c>
      <c r="E73" s="48" t="s">
        <v>128</v>
      </c>
      <c r="F73" s="48" t="s">
        <v>13</v>
      </c>
      <c r="G73" s="35" t="s">
        <v>293</v>
      </c>
      <c r="H73" s="47" t="s">
        <v>294</v>
      </c>
      <c r="I73" s="36">
        <v>930600</v>
      </c>
      <c r="J73" s="45" t="s">
        <v>293</v>
      </c>
      <c r="K73" s="45">
        <v>0</v>
      </c>
      <c r="L73" s="45">
        <v>0</v>
      </c>
      <c r="M73" s="36">
        <v>0</v>
      </c>
      <c r="N73" s="37">
        <v>0</v>
      </c>
      <c r="O73" s="37">
        <v>0</v>
      </c>
    </row>
    <row r="74" spans="1:15" ht="38.25" x14ac:dyDescent="0.25">
      <c r="A74" s="35" t="s">
        <v>487</v>
      </c>
      <c r="B74" s="48" t="s">
        <v>488</v>
      </c>
      <c r="C74" s="35" t="s">
        <v>160</v>
      </c>
      <c r="D74" s="48" t="s">
        <v>489</v>
      </c>
      <c r="E74" s="48" t="s">
        <v>206</v>
      </c>
      <c r="F74" s="48" t="s">
        <v>13</v>
      </c>
      <c r="G74" s="35" t="s">
        <v>490</v>
      </c>
      <c r="H74" s="47" t="s">
        <v>298</v>
      </c>
      <c r="I74" s="36">
        <v>5418485</v>
      </c>
      <c r="J74" s="45" t="s">
        <v>162</v>
      </c>
      <c r="K74" s="45">
        <v>473</v>
      </c>
      <c r="L74" s="45" t="s">
        <v>491</v>
      </c>
      <c r="M74" s="36">
        <v>5418485</v>
      </c>
      <c r="N74" s="37">
        <v>5418485</v>
      </c>
      <c r="O74" s="37">
        <v>882767.25</v>
      </c>
    </row>
    <row r="75" spans="1:15" ht="38.25" x14ac:dyDescent="0.25">
      <c r="A75" s="35" t="s">
        <v>492</v>
      </c>
      <c r="B75" s="48" t="s">
        <v>488</v>
      </c>
      <c r="C75" s="35" t="s">
        <v>160</v>
      </c>
      <c r="D75" s="48" t="s">
        <v>493</v>
      </c>
      <c r="E75" s="48" t="s">
        <v>207</v>
      </c>
      <c r="F75" s="48" t="s">
        <v>13</v>
      </c>
      <c r="G75" s="35" t="s">
        <v>494</v>
      </c>
      <c r="H75" s="47" t="s">
        <v>171</v>
      </c>
      <c r="I75" s="36">
        <v>12160529</v>
      </c>
      <c r="J75" s="45" t="s">
        <v>162</v>
      </c>
      <c r="K75" s="45">
        <v>519</v>
      </c>
      <c r="L75" s="45" t="s">
        <v>495</v>
      </c>
      <c r="M75" s="36">
        <v>12160529</v>
      </c>
      <c r="N75" s="37">
        <v>12160529</v>
      </c>
      <c r="O75" s="37">
        <v>2364348.36</v>
      </c>
    </row>
    <row r="76" spans="1:15" ht="25.5" x14ac:dyDescent="0.25">
      <c r="A76" s="35" t="s">
        <v>496</v>
      </c>
      <c r="B76" s="48" t="s">
        <v>497</v>
      </c>
      <c r="C76" s="35" t="s">
        <v>160</v>
      </c>
      <c r="D76" s="48" t="s">
        <v>498</v>
      </c>
      <c r="E76" s="48" t="s">
        <v>208</v>
      </c>
      <c r="F76" s="48" t="s">
        <v>12</v>
      </c>
      <c r="G76" s="35" t="s">
        <v>499</v>
      </c>
      <c r="H76" s="47" t="s">
        <v>500</v>
      </c>
      <c r="I76" s="36">
        <v>15340851</v>
      </c>
      <c r="J76" s="45" t="s">
        <v>162</v>
      </c>
      <c r="K76" s="45">
        <v>379</v>
      </c>
      <c r="L76" s="45" t="s">
        <v>501</v>
      </c>
      <c r="M76" s="36">
        <v>15340850.690000001</v>
      </c>
      <c r="N76" s="37">
        <v>20806762.739999998</v>
      </c>
      <c r="O76" s="37">
        <v>9815437.7199999988</v>
      </c>
    </row>
    <row r="77" spans="1:15" ht="25.5" x14ac:dyDescent="0.25">
      <c r="A77" s="35" t="s">
        <v>502</v>
      </c>
      <c r="B77" s="48" t="s">
        <v>497</v>
      </c>
      <c r="C77" s="35" t="s">
        <v>291</v>
      </c>
      <c r="D77" s="48" t="s">
        <v>503</v>
      </c>
      <c r="E77" s="48" t="s">
        <v>209</v>
      </c>
      <c r="F77" s="48" t="s">
        <v>12</v>
      </c>
      <c r="G77" s="35" t="s">
        <v>504</v>
      </c>
      <c r="H77" s="47" t="s">
        <v>365</v>
      </c>
      <c r="I77" s="36">
        <v>113379.45999999999</v>
      </c>
      <c r="J77" s="45" t="s">
        <v>304</v>
      </c>
      <c r="K77" s="45">
        <v>533</v>
      </c>
      <c r="L77" s="45" t="s">
        <v>505</v>
      </c>
      <c r="M77" s="36">
        <v>113379.45999999999</v>
      </c>
      <c r="N77" s="37">
        <v>61209.72</v>
      </c>
      <c r="O77" s="37">
        <v>57934.67</v>
      </c>
    </row>
    <row r="78" spans="1:15" ht="25.5" x14ac:dyDescent="0.25">
      <c r="A78" s="35" t="s">
        <v>506</v>
      </c>
      <c r="B78" s="48" t="s">
        <v>497</v>
      </c>
      <c r="C78" s="35" t="s">
        <v>291</v>
      </c>
      <c r="D78" s="48" t="s">
        <v>503</v>
      </c>
      <c r="E78" s="48" t="s">
        <v>210</v>
      </c>
      <c r="F78" s="48" t="s">
        <v>12</v>
      </c>
      <c r="G78" s="35" t="s">
        <v>507</v>
      </c>
      <c r="H78" s="47" t="s">
        <v>365</v>
      </c>
      <c r="I78" s="36">
        <v>103350.9</v>
      </c>
      <c r="J78" s="45" t="s">
        <v>304</v>
      </c>
      <c r="K78" s="45">
        <v>533</v>
      </c>
      <c r="L78" s="45" t="s">
        <v>508</v>
      </c>
      <c r="M78" s="36">
        <v>103350.9</v>
      </c>
      <c r="N78" s="37">
        <v>28332.32</v>
      </c>
      <c r="O78" s="37">
        <v>28332.32</v>
      </c>
    </row>
    <row r="79" spans="1:15" ht="25.5" x14ac:dyDescent="0.25">
      <c r="A79" s="35" t="s">
        <v>509</v>
      </c>
      <c r="B79" s="48" t="s">
        <v>497</v>
      </c>
      <c r="C79" s="35" t="s">
        <v>309</v>
      </c>
      <c r="D79" s="48" t="s">
        <v>510</v>
      </c>
      <c r="E79" s="48" t="s">
        <v>211</v>
      </c>
      <c r="F79" s="48" t="s">
        <v>12</v>
      </c>
      <c r="G79" s="35" t="s">
        <v>511</v>
      </c>
      <c r="H79" s="47" t="s">
        <v>365</v>
      </c>
      <c r="I79" s="36">
        <v>476545.31</v>
      </c>
      <c r="J79" s="45" t="s">
        <v>162</v>
      </c>
      <c r="K79" s="45">
        <v>584</v>
      </c>
      <c r="L79" s="45" t="s">
        <v>512</v>
      </c>
      <c r="M79" s="36">
        <v>476545.59</v>
      </c>
      <c r="N79" s="37">
        <v>476545.59</v>
      </c>
      <c r="O79" s="37">
        <v>0</v>
      </c>
    </row>
    <row r="80" spans="1:15" ht="25.5" x14ac:dyDescent="0.25">
      <c r="A80" s="35" t="s">
        <v>513</v>
      </c>
      <c r="B80" s="48" t="s">
        <v>497</v>
      </c>
      <c r="C80" s="35" t="s">
        <v>313</v>
      </c>
      <c r="D80" s="48" t="s">
        <v>293</v>
      </c>
      <c r="E80" s="48" t="s">
        <v>212</v>
      </c>
      <c r="F80" s="48" t="s">
        <v>12</v>
      </c>
      <c r="G80" s="35" t="s">
        <v>514</v>
      </c>
      <c r="H80" s="47" t="s">
        <v>365</v>
      </c>
      <c r="I80" s="36">
        <v>249300.95</v>
      </c>
      <c r="J80" s="45" t="s">
        <v>162</v>
      </c>
      <c r="K80" s="45">
        <v>481</v>
      </c>
      <c r="L80" s="45" t="s">
        <v>515</v>
      </c>
      <c r="M80" s="36">
        <v>249300.95</v>
      </c>
      <c r="N80" s="37">
        <v>83950.07</v>
      </c>
      <c r="O80" s="37">
        <v>83950.07</v>
      </c>
    </row>
    <row r="81" spans="1:15" ht="38.25" x14ac:dyDescent="0.25">
      <c r="A81" s="35" t="s">
        <v>516</v>
      </c>
      <c r="B81" s="48" t="s">
        <v>517</v>
      </c>
      <c r="C81" s="35" t="s">
        <v>160</v>
      </c>
      <c r="D81" s="48" t="s">
        <v>293</v>
      </c>
      <c r="E81" s="48" t="s">
        <v>213</v>
      </c>
      <c r="F81" s="48" t="s">
        <v>13</v>
      </c>
      <c r="G81" s="35" t="s">
        <v>518</v>
      </c>
      <c r="H81" s="47" t="s">
        <v>171</v>
      </c>
      <c r="I81" s="36">
        <v>1881621</v>
      </c>
      <c r="J81" s="45" t="s">
        <v>162</v>
      </c>
      <c r="K81" s="45">
        <v>477</v>
      </c>
      <c r="L81" s="45" t="s">
        <v>519</v>
      </c>
      <c r="M81" s="36">
        <v>1881621</v>
      </c>
      <c r="N81" s="37">
        <v>1145581.18</v>
      </c>
      <c r="O81" s="37">
        <v>390813.29000000004</v>
      </c>
    </row>
    <row r="82" spans="1:15" ht="25.5" x14ac:dyDescent="0.25">
      <c r="A82" s="35" t="s">
        <v>520</v>
      </c>
      <c r="B82" s="48" t="s">
        <v>517</v>
      </c>
      <c r="C82" s="35" t="s">
        <v>291</v>
      </c>
      <c r="D82" s="48" t="s">
        <v>521</v>
      </c>
      <c r="E82" s="48" t="s">
        <v>214</v>
      </c>
      <c r="F82" s="48" t="s">
        <v>7</v>
      </c>
      <c r="G82" s="35" t="s">
        <v>522</v>
      </c>
      <c r="H82" s="47" t="s">
        <v>298</v>
      </c>
      <c r="I82" s="36">
        <v>4837505</v>
      </c>
      <c r="J82" s="45" t="s">
        <v>304</v>
      </c>
      <c r="K82" s="45">
        <v>468</v>
      </c>
      <c r="L82" s="45" t="s">
        <v>523</v>
      </c>
      <c r="M82" s="36">
        <v>4837505</v>
      </c>
      <c r="N82" s="37">
        <v>805312.68</v>
      </c>
      <c r="O82" s="37">
        <v>805312.68</v>
      </c>
    </row>
    <row r="83" spans="1:15" ht="25.5" x14ac:dyDescent="0.25">
      <c r="A83" s="35" t="s">
        <v>524</v>
      </c>
      <c r="B83" s="48" t="s">
        <v>517</v>
      </c>
      <c r="C83" s="35" t="s">
        <v>309</v>
      </c>
      <c r="D83" s="48" t="s">
        <v>525</v>
      </c>
      <c r="E83" s="48" t="s">
        <v>215</v>
      </c>
      <c r="F83" s="48" t="s">
        <v>4</v>
      </c>
      <c r="G83" s="35" t="s">
        <v>526</v>
      </c>
      <c r="H83" s="47" t="s">
        <v>365</v>
      </c>
      <c r="I83" s="36">
        <v>2195905</v>
      </c>
      <c r="J83" s="45" t="s">
        <v>304</v>
      </c>
      <c r="K83" s="45">
        <v>393</v>
      </c>
      <c r="L83" s="45" t="s">
        <v>527</v>
      </c>
      <c r="M83" s="36">
        <v>1784174</v>
      </c>
      <c r="N83" s="37">
        <v>2188818</v>
      </c>
      <c r="O83" s="37">
        <v>1073730</v>
      </c>
    </row>
    <row r="84" spans="1:15" ht="25.5" x14ac:dyDescent="0.25">
      <c r="A84" s="35" t="s">
        <v>528</v>
      </c>
      <c r="B84" s="48" t="s">
        <v>529</v>
      </c>
      <c r="C84" s="35" t="s">
        <v>160</v>
      </c>
      <c r="D84" s="48" t="s">
        <v>530</v>
      </c>
      <c r="E84" s="48" t="s">
        <v>119</v>
      </c>
      <c r="F84" s="48" t="s">
        <v>7</v>
      </c>
      <c r="G84" s="35" t="s">
        <v>531</v>
      </c>
      <c r="H84" s="47" t="s">
        <v>365</v>
      </c>
      <c r="I84" s="36">
        <v>10452435.43</v>
      </c>
      <c r="J84" s="45" t="s">
        <v>162</v>
      </c>
      <c r="K84" s="45">
        <v>320</v>
      </c>
      <c r="L84" s="45" t="s">
        <v>532</v>
      </c>
      <c r="M84" s="36">
        <v>7896435.4299999997</v>
      </c>
      <c r="N84" s="37">
        <v>3606123.79</v>
      </c>
      <c r="O84" s="37">
        <v>1109656.1600000001</v>
      </c>
    </row>
    <row r="85" spans="1:15" ht="25.5" x14ac:dyDescent="0.25">
      <c r="A85" s="35" t="s">
        <v>533</v>
      </c>
      <c r="B85" s="48" t="s">
        <v>529</v>
      </c>
      <c r="C85" s="35" t="s">
        <v>160</v>
      </c>
      <c r="D85" s="48" t="s">
        <v>534</v>
      </c>
      <c r="E85" s="48" t="s">
        <v>216</v>
      </c>
      <c r="F85" s="48" t="s">
        <v>7</v>
      </c>
      <c r="G85" s="35" t="s">
        <v>535</v>
      </c>
      <c r="H85" s="47" t="s">
        <v>365</v>
      </c>
      <c r="I85" s="36">
        <v>5060570.7799999993</v>
      </c>
      <c r="J85" s="45" t="s">
        <v>162</v>
      </c>
      <c r="K85" s="45">
        <v>471</v>
      </c>
      <c r="L85" s="45" t="s">
        <v>536</v>
      </c>
      <c r="M85" s="36">
        <v>3358067.86</v>
      </c>
      <c r="N85" s="37">
        <v>2133763.73</v>
      </c>
      <c r="O85" s="37">
        <v>48014.39</v>
      </c>
    </row>
    <row r="86" spans="1:15" ht="25.5" x14ac:dyDescent="0.25">
      <c r="A86" s="35" t="s">
        <v>537</v>
      </c>
      <c r="B86" s="48" t="s">
        <v>529</v>
      </c>
      <c r="C86" s="35" t="s">
        <v>291</v>
      </c>
      <c r="D86" s="48" t="s">
        <v>538</v>
      </c>
      <c r="E86" s="48" t="s">
        <v>104</v>
      </c>
      <c r="F86" s="48" t="s">
        <v>7</v>
      </c>
      <c r="G86" s="35" t="s">
        <v>539</v>
      </c>
      <c r="H86" s="47" t="s">
        <v>365</v>
      </c>
      <c r="I86" s="36">
        <v>922695.01</v>
      </c>
      <c r="J86" s="45" t="s">
        <v>162</v>
      </c>
      <c r="K86" s="45">
        <v>324</v>
      </c>
      <c r="L86" s="45" t="s">
        <v>540</v>
      </c>
      <c r="M86" s="36">
        <v>702695.01</v>
      </c>
      <c r="N86" s="37">
        <v>771399.91999999993</v>
      </c>
      <c r="O86" s="37">
        <v>528461.5</v>
      </c>
    </row>
    <row r="87" spans="1:15" ht="25.5" x14ac:dyDescent="0.25">
      <c r="A87" s="35" t="s">
        <v>541</v>
      </c>
      <c r="B87" s="48" t="s">
        <v>529</v>
      </c>
      <c r="C87" s="35" t="s">
        <v>291</v>
      </c>
      <c r="D87" s="48" t="s">
        <v>542</v>
      </c>
      <c r="E87" s="48" t="s">
        <v>217</v>
      </c>
      <c r="F87" s="48" t="s">
        <v>7</v>
      </c>
      <c r="G87" s="35" t="s">
        <v>543</v>
      </c>
      <c r="H87" s="47" t="s">
        <v>365</v>
      </c>
      <c r="I87" s="36">
        <v>89962.4</v>
      </c>
      <c r="J87" s="45" t="s">
        <v>162</v>
      </c>
      <c r="K87" s="45">
        <v>321</v>
      </c>
      <c r="L87" s="45" t="s">
        <v>544</v>
      </c>
      <c r="M87" s="36">
        <v>89962.4</v>
      </c>
      <c r="N87" s="37">
        <v>89962.31</v>
      </c>
      <c r="O87" s="37">
        <v>89180.32</v>
      </c>
    </row>
    <row r="88" spans="1:15" ht="25.5" x14ac:dyDescent="0.25">
      <c r="A88" s="35" t="s">
        <v>545</v>
      </c>
      <c r="B88" s="48" t="s">
        <v>517</v>
      </c>
      <c r="C88" s="35" t="s">
        <v>291</v>
      </c>
      <c r="D88" s="48" t="s">
        <v>546</v>
      </c>
      <c r="E88" s="48" t="s">
        <v>165</v>
      </c>
      <c r="F88" s="48" t="s">
        <v>7</v>
      </c>
      <c r="G88" s="35" t="s">
        <v>522</v>
      </c>
      <c r="H88" s="47" t="s">
        <v>298</v>
      </c>
      <c r="I88" s="36">
        <v>12221332</v>
      </c>
      <c r="J88" s="45" t="s">
        <v>304</v>
      </c>
      <c r="K88" s="45">
        <v>468</v>
      </c>
      <c r="L88" s="45" t="s">
        <v>547</v>
      </c>
      <c r="M88" s="36">
        <v>12791167</v>
      </c>
      <c r="N88" s="37">
        <v>0</v>
      </c>
      <c r="O88" s="37">
        <v>0</v>
      </c>
    </row>
    <row r="89" spans="1:15" ht="25.5" x14ac:dyDescent="0.25">
      <c r="A89" s="35" t="s">
        <v>548</v>
      </c>
      <c r="B89" s="48" t="s">
        <v>529</v>
      </c>
      <c r="C89" s="35" t="s">
        <v>291</v>
      </c>
      <c r="D89" s="48" t="s">
        <v>549</v>
      </c>
      <c r="E89" s="48" t="s">
        <v>117</v>
      </c>
      <c r="F89" s="48" t="s">
        <v>7</v>
      </c>
      <c r="G89" s="35" t="s">
        <v>550</v>
      </c>
      <c r="H89" s="47" t="s">
        <v>365</v>
      </c>
      <c r="I89" s="36">
        <v>415000</v>
      </c>
      <c r="J89" s="45" t="s">
        <v>162</v>
      </c>
      <c r="K89" s="45">
        <v>323</v>
      </c>
      <c r="L89" s="45" t="s">
        <v>551</v>
      </c>
      <c r="M89" s="36">
        <v>265000</v>
      </c>
      <c r="N89" s="37">
        <v>131175.62</v>
      </c>
      <c r="O89" s="37">
        <v>120250.92</v>
      </c>
    </row>
    <row r="90" spans="1:15" ht="25.5" x14ac:dyDescent="0.25">
      <c r="A90" s="35" t="s">
        <v>552</v>
      </c>
      <c r="B90" s="48" t="s">
        <v>529</v>
      </c>
      <c r="C90" s="35" t="s">
        <v>309</v>
      </c>
      <c r="D90" s="48" t="s">
        <v>553</v>
      </c>
      <c r="E90" s="48" t="s">
        <v>118</v>
      </c>
      <c r="F90" s="48" t="s">
        <v>7</v>
      </c>
      <c r="G90" s="35" t="s">
        <v>554</v>
      </c>
      <c r="H90" s="47" t="s">
        <v>298</v>
      </c>
      <c r="I90" s="36">
        <v>10044000</v>
      </c>
      <c r="J90" s="45" t="s">
        <v>162</v>
      </c>
      <c r="K90" s="45">
        <v>475</v>
      </c>
      <c r="L90" s="45" t="s">
        <v>555</v>
      </c>
      <c r="M90" s="36">
        <v>6885000</v>
      </c>
      <c r="N90" s="37">
        <v>3637770.5799999996</v>
      </c>
      <c r="O90" s="37">
        <v>3129589.2299999995</v>
      </c>
    </row>
    <row r="91" spans="1:15" ht="25.5" x14ac:dyDescent="0.25">
      <c r="A91" s="35" t="s">
        <v>556</v>
      </c>
      <c r="B91" s="48" t="s">
        <v>529</v>
      </c>
      <c r="C91" s="35" t="s">
        <v>309</v>
      </c>
      <c r="D91" s="48" t="s">
        <v>557</v>
      </c>
      <c r="E91" s="48" t="s">
        <v>120</v>
      </c>
      <c r="F91" s="48" t="s">
        <v>7</v>
      </c>
      <c r="G91" s="35" t="s">
        <v>558</v>
      </c>
      <c r="H91" s="47" t="s">
        <v>365</v>
      </c>
      <c r="I91" s="36">
        <v>5610748.8200000003</v>
      </c>
      <c r="J91" s="45" t="s">
        <v>162</v>
      </c>
      <c r="K91" s="45">
        <v>322</v>
      </c>
      <c r="L91" s="45" t="s">
        <v>559</v>
      </c>
      <c r="M91" s="36">
        <v>5610748.8200000003</v>
      </c>
      <c r="N91" s="37">
        <v>2543949.21</v>
      </c>
      <c r="O91" s="37">
        <v>2543949.21</v>
      </c>
    </row>
    <row r="92" spans="1:15" ht="38.25" x14ac:dyDescent="0.25">
      <c r="A92" s="35" t="s">
        <v>560</v>
      </c>
      <c r="B92" s="48" t="s">
        <v>561</v>
      </c>
      <c r="C92" s="35" t="s">
        <v>160</v>
      </c>
      <c r="D92" s="48" t="s">
        <v>562</v>
      </c>
      <c r="E92" s="48" t="s">
        <v>218</v>
      </c>
      <c r="F92" s="48" t="s">
        <v>7</v>
      </c>
      <c r="G92" s="35" t="s">
        <v>563</v>
      </c>
      <c r="H92" s="47" t="s">
        <v>320</v>
      </c>
      <c r="I92" s="36">
        <v>11971158</v>
      </c>
      <c r="J92" s="45" t="s">
        <v>162</v>
      </c>
      <c r="K92" s="45">
        <v>472</v>
      </c>
      <c r="L92" s="45" t="s">
        <v>564</v>
      </c>
      <c r="M92" s="36">
        <v>9550777</v>
      </c>
      <c r="N92" s="37">
        <v>6988135.8800000008</v>
      </c>
      <c r="O92" s="37">
        <v>341587.32</v>
      </c>
    </row>
    <row r="93" spans="1:15" ht="38.25" x14ac:dyDescent="0.25">
      <c r="A93" s="35" t="s">
        <v>565</v>
      </c>
      <c r="B93" s="48" t="s">
        <v>561</v>
      </c>
      <c r="C93" s="35" t="s">
        <v>291</v>
      </c>
      <c r="D93" s="48" t="s">
        <v>566</v>
      </c>
      <c r="E93" s="48" t="s">
        <v>123</v>
      </c>
      <c r="F93" s="48" t="s">
        <v>7</v>
      </c>
      <c r="G93" s="35" t="s">
        <v>567</v>
      </c>
      <c r="H93" s="47" t="s">
        <v>320</v>
      </c>
      <c r="I93" s="36">
        <v>7204065</v>
      </c>
      <c r="J93" s="45" t="s">
        <v>162</v>
      </c>
      <c r="K93" s="45">
        <v>470</v>
      </c>
      <c r="L93" s="45" t="s">
        <v>568</v>
      </c>
      <c r="M93" s="36">
        <v>4499591</v>
      </c>
      <c r="N93" s="37">
        <v>1997416.5500000003</v>
      </c>
      <c r="O93" s="37">
        <v>1997416.5500000003</v>
      </c>
    </row>
    <row r="94" spans="1:15" ht="38.25" x14ac:dyDescent="0.25">
      <c r="A94" s="35" t="s">
        <v>569</v>
      </c>
      <c r="B94" s="48" t="s">
        <v>561</v>
      </c>
      <c r="C94" s="35" t="s">
        <v>309</v>
      </c>
      <c r="D94" s="48" t="s">
        <v>570</v>
      </c>
      <c r="E94" s="48" t="s">
        <v>134</v>
      </c>
      <c r="F94" s="48" t="s">
        <v>7</v>
      </c>
      <c r="G94" s="35" t="s">
        <v>571</v>
      </c>
      <c r="H94" s="47" t="s">
        <v>320</v>
      </c>
      <c r="I94" s="36">
        <v>1544891</v>
      </c>
      <c r="J94" s="45" t="s">
        <v>162</v>
      </c>
      <c r="K94" s="45">
        <v>469</v>
      </c>
      <c r="L94" s="45" t="s">
        <v>572</v>
      </c>
      <c r="M94" s="36">
        <v>854586</v>
      </c>
      <c r="N94" s="37">
        <v>419505.48000000004</v>
      </c>
      <c r="O94" s="37">
        <v>419505.48000000004</v>
      </c>
    </row>
    <row r="95" spans="1:15" ht="38.25" x14ac:dyDescent="0.25">
      <c r="A95" s="35" t="s">
        <v>573</v>
      </c>
      <c r="B95" s="48" t="s">
        <v>574</v>
      </c>
      <c r="C95" s="35" t="s">
        <v>160</v>
      </c>
      <c r="D95" s="48" t="s">
        <v>575</v>
      </c>
      <c r="E95" s="48" t="s">
        <v>219</v>
      </c>
      <c r="F95" s="48" t="s">
        <v>4</v>
      </c>
      <c r="G95" s="35" t="s">
        <v>576</v>
      </c>
      <c r="H95" s="47" t="s">
        <v>365</v>
      </c>
      <c r="I95" s="36">
        <v>1383050</v>
      </c>
      <c r="J95" s="45" t="s">
        <v>162</v>
      </c>
      <c r="K95" s="45">
        <v>357</v>
      </c>
      <c r="L95" s="45" t="s">
        <v>577</v>
      </c>
      <c r="M95" s="36">
        <v>750000</v>
      </c>
      <c r="N95" s="37">
        <v>40801.839999999997</v>
      </c>
      <c r="O95" s="37">
        <v>40801.839999999997</v>
      </c>
    </row>
    <row r="96" spans="1:15" ht="38.25" x14ac:dyDescent="0.25">
      <c r="A96" s="35" t="s">
        <v>578</v>
      </c>
      <c r="B96" s="48" t="s">
        <v>574</v>
      </c>
      <c r="C96" s="35" t="s">
        <v>160</v>
      </c>
      <c r="D96" s="48" t="s">
        <v>575</v>
      </c>
      <c r="E96" s="48" t="s">
        <v>220</v>
      </c>
      <c r="F96" s="48" t="s">
        <v>4</v>
      </c>
      <c r="G96" s="35" t="s">
        <v>579</v>
      </c>
      <c r="H96" s="47" t="s">
        <v>365</v>
      </c>
      <c r="I96" s="36">
        <v>19610169</v>
      </c>
      <c r="J96" s="45" t="s">
        <v>162</v>
      </c>
      <c r="K96" s="45">
        <v>356</v>
      </c>
      <c r="L96" s="45" t="s">
        <v>580</v>
      </c>
      <c r="M96" s="36">
        <v>11920056</v>
      </c>
      <c r="N96" s="37">
        <v>13833146.969999999</v>
      </c>
      <c r="O96" s="37">
        <v>7566193.3100000005</v>
      </c>
    </row>
    <row r="97" spans="1:15" ht="38.25" x14ac:dyDescent="0.25">
      <c r="A97" s="35" t="s">
        <v>581</v>
      </c>
      <c r="B97" s="48" t="s">
        <v>574</v>
      </c>
      <c r="C97" s="35" t="s">
        <v>160</v>
      </c>
      <c r="D97" s="48" t="s">
        <v>582</v>
      </c>
      <c r="E97" s="48" t="s">
        <v>132</v>
      </c>
      <c r="F97" s="48" t="s">
        <v>4</v>
      </c>
      <c r="G97" s="35" t="s">
        <v>583</v>
      </c>
      <c r="H97" s="47" t="s">
        <v>365</v>
      </c>
      <c r="I97" s="36">
        <v>7798225</v>
      </c>
      <c r="J97" s="45" t="s">
        <v>162</v>
      </c>
      <c r="K97" s="45">
        <v>359</v>
      </c>
      <c r="L97" s="45" t="s">
        <v>584</v>
      </c>
      <c r="M97" s="36">
        <v>4699082</v>
      </c>
      <c r="N97" s="37">
        <v>4926644.74</v>
      </c>
      <c r="O97" s="37">
        <v>3674973.71</v>
      </c>
    </row>
    <row r="98" spans="1:15" ht="38.25" x14ac:dyDescent="0.25">
      <c r="A98" s="35" t="s">
        <v>585</v>
      </c>
      <c r="B98" s="48" t="s">
        <v>574</v>
      </c>
      <c r="C98" s="35" t="s">
        <v>291</v>
      </c>
      <c r="D98" s="48" t="s">
        <v>586</v>
      </c>
      <c r="E98" s="48" t="s">
        <v>221</v>
      </c>
      <c r="F98" s="48" t="s">
        <v>4</v>
      </c>
      <c r="G98" s="35" t="s">
        <v>587</v>
      </c>
      <c r="H98" s="47" t="s">
        <v>365</v>
      </c>
      <c r="I98" s="36">
        <v>1128000</v>
      </c>
      <c r="J98" s="45" t="s">
        <v>162</v>
      </c>
      <c r="K98" s="45">
        <v>365</v>
      </c>
      <c r="L98" s="45" t="s">
        <v>588</v>
      </c>
      <c r="M98" s="36">
        <v>1102000</v>
      </c>
      <c r="N98" s="37">
        <v>1506463.3399999999</v>
      </c>
      <c r="O98" s="37">
        <v>887765.59</v>
      </c>
    </row>
    <row r="99" spans="1:15" ht="38.25" x14ac:dyDescent="0.25">
      <c r="A99" s="35" t="s">
        <v>589</v>
      </c>
      <c r="B99" s="48" t="s">
        <v>574</v>
      </c>
      <c r="C99" s="35" t="s">
        <v>291</v>
      </c>
      <c r="D99" s="48" t="s">
        <v>586</v>
      </c>
      <c r="E99" s="48" t="s">
        <v>109</v>
      </c>
      <c r="F99" s="48" t="s">
        <v>4</v>
      </c>
      <c r="G99" s="35" t="s">
        <v>590</v>
      </c>
      <c r="H99" s="47" t="s">
        <v>298</v>
      </c>
      <c r="I99" s="36">
        <v>3430000</v>
      </c>
      <c r="J99" s="45" t="s">
        <v>162</v>
      </c>
      <c r="K99" s="45">
        <v>360</v>
      </c>
      <c r="L99" s="45" t="s">
        <v>591</v>
      </c>
      <c r="M99" s="36">
        <v>2500000</v>
      </c>
      <c r="N99" s="37">
        <v>2475344</v>
      </c>
      <c r="O99" s="37">
        <v>678778.53</v>
      </c>
    </row>
    <row r="100" spans="1:15" ht="38.25" x14ac:dyDescent="0.25">
      <c r="A100" s="35" t="s">
        <v>592</v>
      </c>
      <c r="B100" s="48" t="s">
        <v>574</v>
      </c>
      <c r="C100" s="35" t="s">
        <v>291</v>
      </c>
      <c r="D100" s="48" t="s">
        <v>586</v>
      </c>
      <c r="E100" s="48" t="s">
        <v>112</v>
      </c>
      <c r="F100" s="48" t="s">
        <v>4</v>
      </c>
      <c r="G100" s="35" t="s">
        <v>293</v>
      </c>
      <c r="H100" s="47" t="s">
        <v>294</v>
      </c>
      <c r="I100" s="36">
        <v>300000</v>
      </c>
      <c r="J100" s="45" t="s">
        <v>162</v>
      </c>
      <c r="K100" s="45">
        <v>363</v>
      </c>
      <c r="L100" s="45" t="s">
        <v>593</v>
      </c>
      <c r="M100" s="36">
        <v>200000</v>
      </c>
      <c r="N100" s="37">
        <v>0</v>
      </c>
      <c r="O100" s="37">
        <v>0</v>
      </c>
    </row>
    <row r="101" spans="1:15" ht="38.25" x14ac:dyDescent="0.25">
      <c r="A101" s="35" t="s">
        <v>594</v>
      </c>
      <c r="B101" s="48" t="s">
        <v>574</v>
      </c>
      <c r="C101" s="35" t="s">
        <v>291</v>
      </c>
      <c r="D101" s="48" t="s">
        <v>586</v>
      </c>
      <c r="E101" s="48" t="s">
        <v>222</v>
      </c>
      <c r="F101" s="48" t="s">
        <v>4</v>
      </c>
      <c r="G101" s="35" t="s">
        <v>595</v>
      </c>
      <c r="H101" s="47" t="s">
        <v>365</v>
      </c>
      <c r="I101" s="36">
        <v>3040000</v>
      </c>
      <c r="J101" s="45" t="s">
        <v>162</v>
      </c>
      <c r="K101" s="45">
        <v>361</v>
      </c>
      <c r="L101" s="45" t="s">
        <v>596</v>
      </c>
      <c r="M101" s="36">
        <v>2090000</v>
      </c>
      <c r="N101" s="37">
        <v>2826167.65</v>
      </c>
      <c r="O101" s="37">
        <v>642277.57000000007</v>
      </c>
    </row>
    <row r="102" spans="1:15" ht="38.25" x14ac:dyDescent="0.25">
      <c r="A102" s="35" t="s">
        <v>597</v>
      </c>
      <c r="B102" s="48" t="s">
        <v>574</v>
      </c>
      <c r="C102" s="35" t="s">
        <v>291</v>
      </c>
      <c r="D102" s="48" t="s">
        <v>586</v>
      </c>
      <c r="E102" s="48" t="s">
        <v>116</v>
      </c>
      <c r="F102" s="48" t="s">
        <v>4</v>
      </c>
      <c r="G102" s="35" t="s">
        <v>598</v>
      </c>
      <c r="H102" s="47" t="s">
        <v>365</v>
      </c>
      <c r="I102" s="36">
        <v>290000</v>
      </c>
      <c r="J102" s="45" t="s">
        <v>162</v>
      </c>
      <c r="K102" s="45">
        <v>366</v>
      </c>
      <c r="L102" s="45" t="s">
        <v>599</v>
      </c>
      <c r="M102" s="36">
        <v>190000</v>
      </c>
      <c r="N102" s="37">
        <v>215741.41999999998</v>
      </c>
      <c r="O102" s="37">
        <v>172157.05</v>
      </c>
    </row>
    <row r="103" spans="1:15" ht="38.25" x14ac:dyDescent="0.25">
      <c r="A103" s="35" t="s">
        <v>600</v>
      </c>
      <c r="B103" s="48" t="s">
        <v>574</v>
      </c>
      <c r="C103" s="35" t="s">
        <v>291</v>
      </c>
      <c r="D103" s="48" t="s">
        <v>586</v>
      </c>
      <c r="E103" s="48" t="s">
        <v>223</v>
      </c>
      <c r="F103" s="48" t="s">
        <v>4</v>
      </c>
      <c r="G103" s="35" t="s">
        <v>601</v>
      </c>
      <c r="H103" s="47" t="s">
        <v>365</v>
      </c>
      <c r="I103" s="36">
        <v>1400000</v>
      </c>
      <c r="J103" s="45" t="s">
        <v>162</v>
      </c>
      <c r="K103" s="45">
        <v>362</v>
      </c>
      <c r="L103" s="45" t="s">
        <v>602</v>
      </c>
      <c r="M103" s="36">
        <v>541170</v>
      </c>
      <c r="N103" s="37">
        <v>1400000</v>
      </c>
      <c r="O103" s="37">
        <v>0</v>
      </c>
    </row>
    <row r="104" spans="1:15" ht="38.25" x14ac:dyDescent="0.25">
      <c r="A104" s="35" t="s">
        <v>603</v>
      </c>
      <c r="B104" s="48" t="s">
        <v>574</v>
      </c>
      <c r="C104" s="35" t="s">
        <v>291</v>
      </c>
      <c r="D104" s="48" t="s">
        <v>586</v>
      </c>
      <c r="E104" s="48" t="s">
        <v>133</v>
      </c>
      <c r="F104" s="48" t="s">
        <v>4</v>
      </c>
      <c r="G104" s="35" t="s">
        <v>604</v>
      </c>
      <c r="H104" s="47" t="s">
        <v>365</v>
      </c>
      <c r="I104" s="36">
        <v>500000</v>
      </c>
      <c r="J104" s="45" t="s">
        <v>162</v>
      </c>
      <c r="K104" s="45">
        <v>364</v>
      </c>
      <c r="L104" s="45" t="s">
        <v>605</v>
      </c>
      <c r="M104" s="36">
        <v>358830</v>
      </c>
      <c r="N104" s="37">
        <v>347947.60000000003</v>
      </c>
      <c r="O104" s="37">
        <v>20743.150000000001</v>
      </c>
    </row>
    <row r="105" spans="1:15" ht="38.25" x14ac:dyDescent="0.25">
      <c r="A105" s="35" t="s">
        <v>606</v>
      </c>
      <c r="B105" s="48" t="s">
        <v>574</v>
      </c>
      <c r="C105" s="35" t="s">
        <v>309</v>
      </c>
      <c r="D105" s="48" t="s">
        <v>293</v>
      </c>
      <c r="E105" s="48" t="s">
        <v>141</v>
      </c>
      <c r="F105" s="48" t="s">
        <v>4</v>
      </c>
      <c r="G105" s="35" t="s">
        <v>607</v>
      </c>
      <c r="H105" s="47" t="s">
        <v>365</v>
      </c>
      <c r="I105" s="36">
        <v>335868</v>
      </c>
      <c r="J105" s="45" t="s">
        <v>162</v>
      </c>
      <c r="K105" s="45">
        <v>367</v>
      </c>
      <c r="L105" s="45" t="s">
        <v>608</v>
      </c>
      <c r="M105" s="36">
        <v>185411</v>
      </c>
      <c r="N105" s="37">
        <v>339300.63</v>
      </c>
      <c r="O105" s="37">
        <v>266687.06</v>
      </c>
    </row>
    <row r="106" spans="1:15" ht="38.25" x14ac:dyDescent="0.25">
      <c r="A106" s="35" t="s">
        <v>609</v>
      </c>
      <c r="B106" s="48" t="s">
        <v>574</v>
      </c>
      <c r="C106" s="35" t="s">
        <v>309</v>
      </c>
      <c r="D106" s="48" t="s">
        <v>610</v>
      </c>
      <c r="E106" s="48" t="s">
        <v>224</v>
      </c>
      <c r="F106" s="48" t="s">
        <v>4</v>
      </c>
      <c r="G106" s="35" t="s">
        <v>611</v>
      </c>
      <c r="H106" s="47" t="s">
        <v>365</v>
      </c>
      <c r="I106" s="36">
        <v>637548.12</v>
      </c>
      <c r="J106" s="45" t="s">
        <v>162</v>
      </c>
      <c r="K106" s="45">
        <v>495</v>
      </c>
      <c r="L106" s="45" t="s">
        <v>612</v>
      </c>
      <c r="M106" s="36">
        <v>637548.12</v>
      </c>
      <c r="N106" s="37">
        <v>637548.12</v>
      </c>
      <c r="O106" s="37">
        <v>598676.79</v>
      </c>
    </row>
    <row r="107" spans="1:15" ht="38.25" x14ac:dyDescent="0.25">
      <c r="A107" s="35" t="s">
        <v>613</v>
      </c>
      <c r="B107" s="48" t="s">
        <v>574</v>
      </c>
      <c r="C107" s="35" t="s">
        <v>313</v>
      </c>
      <c r="D107" s="48" t="s">
        <v>614</v>
      </c>
      <c r="E107" s="48" t="s">
        <v>225</v>
      </c>
      <c r="F107" s="48" t="s">
        <v>10</v>
      </c>
      <c r="G107" s="35" t="s">
        <v>615</v>
      </c>
      <c r="H107" s="47" t="s">
        <v>365</v>
      </c>
      <c r="I107" s="36">
        <v>1662820.84</v>
      </c>
      <c r="J107" s="45" t="s">
        <v>162</v>
      </c>
      <c r="K107" s="45">
        <v>440</v>
      </c>
      <c r="L107" s="45" t="s">
        <v>616</v>
      </c>
      <c r="M107" s="36">
        <v>1662820.96</v>
      </c>
      <c r="N107" s="37">
        <v>1054430.95</v>
      </c>
      <c r="O107" s="37">
        <v>37476.33</v>
      </c>
    </row>
    <row r="108" spans="1:15" ht="38.25" x14ac:dyDescent="0.25">
      <c r="A108" s="35" t="s">
        <v>617</v>
      </c>
      <c r="B108" s="48" t="s">
        <v>618</v>
      </c>
      <c r="C108" s="35" t="s">
        <v>160</v>
      </c>
      <c r="D108" s="48" t="s">
        <v>293</v>
      </c>
      <c r="E108" s="48" t="s">
        <v>226</v>
      </c>
      <c r="F108" s="48" t="s">
        <v>4</v>
      </c>
      <c r="G108" s="35" t="s">
        <v>619</v>
      </c>
      <c r="H108" s="47" t="s">
        <v>365</v>
      </c>
      <c r="I108" s="36">
        <v>1569482</v>
      </c>
      <c r="J108" s="45" t="s">
        <v>162</v>
      </c>
      <c r="K108" s="45">
        <v>370</v>
      </c>
      <c r="L108" s="45" t="s">
        <v>620</v>
      </c>
      <c r="M108" s="36">
        <v>1569482</v>
      </c>
      <c r="N108" s="37">
        <v>1569482</v>
      </c>
      <c r="O108" s="37">
        <v>1550146.17</v>
      </c>
    </row>
    <row r="109" spans="1:15" ht="38.25" x14ac:dyDescent="0.25">
      <c r="A109" s="35" t="s">
        <v>621</v>
      </c>
      <c r="B109" s="48" t="s">
        <v>618</v>
      </c>
      <c r="C109" s="35" t="s">
        <v>160</v>
      </c>
      <c r="D109" s="48" t="s">
        <v>622</v>
      </c>
      <c r="E109" s="48" t="s">
        <v>108</v>
      </c>
      <c r="F109" s="48" t="s">
        <v>13</v>
      </c>
      <c r="G109" s="35" t="s">
        <v>623</v>
      </c>
      <c r="H109" s="47" t="s">
        <v>365</v>
      </c>
      <c r="I109" s="36">
        <v>4419406</v>
      </c>
      <c r="J109" s="45" t="s">
        <v>162</v>
      </c>
      <c r="K109" s="45">
        <v>417</v>
      </c>
      <c r="L109" s="45" t="s">
        <v>624</v>
      </c>
      <c r="M109" s="36">
        <v>3389626</v>
      </c>
      <c r="N109" s="37">
        <v>4377669.0200000005</v>
      </c>
      <c r="O109" s="37">
        <v>2077053.94</v>
      </c>
    </row>
    <row r="110" spans="1:15" ht="38.25" x14ac:dyDescent="0.25">
      <c r="A110" s="35" t="s">
        <v>625</v>
      </c>
      <c r="B110" s="48" t="s">
        <v>618</v>
      </c>
      <c r="C110" s="35" t="s">
        <v>291</v>
      </c>
      <c r="D110" s="48" t="s">
        <v>626</v>
      </c>
      <c r="E110" s="48" t="s">
        <v>227</v>
      </c>
      <c r="F110" s="48" t="s">
        <v>4</v>
      </c>
      <c r="G110" s="35" t="s">
        <v>627</v>
      </c>
      <c r="H110" s="47" t="s">
        <v>365</v>
      </c>
      <c r="I110" s="36">
        <v>1892465</v>
      </c>
      <c r="J110" s="45" t="s">
        <v>162</v>
      </c>
      <c r="K110" s="45">
        <v>419</v>
      </c>
      <c r="L110" s="45" t="s">
        <v>628</v>
      </c>
      <c r="M110" s="36">
        <v>1766301</v>
      </c>
      <c r="N110" s="37">
        <v>1892465</v>
      </c>
      <c r="O110" s="37">
        <v>0</v>
      </c>
    </row>
    <row r="111" spans="1:15" ht="38.25" x14ac:dyDescent="0.25">
      <c r="A111" s="35" t="s">
        <v>629</v>
      </c>
      <c r="B111" s="48" t="s">
        <v>618</v>
      </c>
      <c r="C111" s="35" t="s">
        <v>291</v>
      </c>
      <c r="D111" s="48" t="s">
        <v>630</v>
      </c>
      <c r="E111" s="48" t="s">
        <v>228</v>
      </c>
      <c r="F111" s="48" t="s">
        <v>4</v>
      </c>
      <c r="G111" s="35" t="s">
        <v>631</v>
      </c>
      <c r="H111" s="47" t="s">
        <v>365</v>
      </c>
      <c r="I111" s="36">
        <v>179076</v>
      </c>
      <c r="J111" s="45" t="s">
        <v>162</v>
      </c>
      <c r="K111" s="45">
        <v>420</v>
      </c>
      <c r="L111" s="45" t="s">
        <v>632</v>
      </c>
      <c r="M111" s="36">
        <v>119384</v>
      </c>
      <c r="N111" s="37">
        <v>59692</v>
      </c>
      <c r="O111" s="37">
        <v>59692</v>
      </c>
    </row>
    <row r="112" spans="1:15" ht="38.25" x14ac:dyDescent="0.25">
      <c r="A112" s="35" t="s">
        <v>633</v>
      </c>
      <c r="B112" s="48" t="s">
        <v>618</v>
      </c>
      <c r="C112" s="35" t="s">
        <v>291</v>
      </c>
      <c r="D112" s="48" t="s">
        <v>634</v>
      </c>
      <c r="E112" s="48" t="s">
        <v>229</v>
      </c>
      <c r="F112" s="48" t="s">
        <v>4</v>
      </c>
      <c r="G112" s="35" t="s">
        <v>635</v>
      </c>
      <c r="H112" s="47" t="s">
        <v>365</v>
      </c>
      <c r="I112" s="36">
        <v>135639</v>
      </c>
      <c r="J112" s="45" t="s">
        <v>162</v>
      </c>
      <c r="K112" s="45">
        <v>401</v>
      </c>
      <c r="L112" s="45" t="s">
        <v>636</v>
      </c>
      <c r="M112" s="36">
        <v>117646</v>
      </c>
      <c r="N112" s="37">
        <v>121605</v>
      </c>
      <c r="O112" s="37">
        <v>91203.75</v>
      </c>
    </row>
    <row r="113" spans="1:15" ht="38.25" x14ac:dyDescent="0.25">
      <c r="A113" s="35" t="s">
        <v>637</v>
      </c>
      <c r="B113" s="48" t="s">
        <v>618</v>
      </c>
      <c r="C113" s="35" t="s">
        <v>309</v>
      </c>
      <c r="D113" s="48" t="s">
        <v>638</v>
      </c>
      <c r="E113" s="48" t="s">
        <v>230</v>
      </c>
      <c r="F113" s="48" t="s">
        <v>4</v>
      </c>
      <c r="G113" s="35" t="s">
        <v>639</v>
      </c>
      <c r="H113" s="47" t="s">
        <v>365</v>
      </c>
      <c r="I113" s="36">
        <v>21261</v>
      </c>
      <c r="J113" s="45" t="s">
        <v>304</v>
      </c>
      <c r="K113" s="45">
        <v>393</v>
      </c>
      <c r="L113" s="45" t="s">
        <v>640</v>
      </c>
      <c r="M113" s="36">
        <v>14174</v>
      </c>
      <c r="N113" s="37">
        <v>21408</v>
      </c>
      <c r="O113" s="37">
        <v>7087</v>
      </c>
    </row>
    <row r="114" spans="1:15" ht="51" x14ac:dyDescent="0.25">
      <c r="A114" s="35" t="s">
        <v>641</v>
      </c>
      <c r="B114" s="48" t="s">
        <v>618</v>
      </c>
      <c r="C114" s="35" t="s">
        <v>313</v>
      </c>
      <c r="D114" s="48" t="s">
        <v>642</v>
      </c>
      <c r="E114" s="48" t="s">
        <v>231</v>
      </c>
      <c r="F114" s="48" t="s">
        <v>8</v>
      </c>
      <c r="G114" s="35" t="s">
        <v>643</v>
      </c>
      <c r="H114" s="47" t="s">
        <v>365</v>
      </c>
      <c r="I114" s="36">
        <v>3000000</v>
      </c>
      <c r="J114" s="45" t="s">
        <v>162</v>
      </c>
      <c r="K114" s="45">
        <v>448</v>
      </c>
      <c r="L114" s="45" t="s">
        <v>644</v>
      </c>
      <c r="M114" s="36">
        <v>3000000</v>
      </c>
      <c r="N114" s="37">
        <v>2900000</v>
      </c>
      <c r="O114" s="37">
        <v>1958494.1600000001</v>
      </c>
    </row>
    <row r="115" spans="1:15" ht="38.25" x14ac:dyDescent="0.25">
      <c r="A115" s="35" t="s">
        <v>645</v>
      </c>
      <c r="B115" s="48" t="s">
        <v>618</v>
      </c>
      <c r="C115" s="35" t="s">
        <v>313</v>
      </c>
      <c r="D115" s="48" t="s">
        <v>646</v>
      </c>
      <c r="E115" s="48" t="s">
        <v>232</v>
      </c>
      <c r="F115" s="48" t="s">
        <v>4</v>
      </c>
      <c r="G115" s="35" t="s">
        <v>647</v>
      </c>
      <c r="H115" s="47" t="s">
        <v>365</v>
      </c>
      <c r="I115" s="36">
        <v>2901883.4</v>
      </c>
      <c r="J115" s="45" t="s">
        <v>162</v>
      </c>
      <c r="K115" s="45">
        <v>392</v>
      </c>
      <c r="L115" s="45" t="s">
        <v>648</v>
      </c>
      <c r="M115" s="36">
        <v>2469688</v>
      </c>
      <c r="N115" s="37">
        <v>2901883</v>
      </c>
      <c r="O115" s="37">
        <v>1165995.29</v>
      </c>
    </row>
    <row r="116" spans="1:15" ht="38.25" x14ac:dyDescent="0.25">
      <c r="A116" s="35" t="s">
        <v>649</v>
      </c>
      <c r="B116" s="48" t="s">
        <v>618</v>
      </c>
      <c r="C116" s="35" t="s">
        <v>313</v>
      </c>
      <c r="D116" s="48" t="s">
        <v>650</v>
      </c>
      <c r="E116" s="48" t="s">
        <v>233</v>
      </c>
      <c r="F116" s="48" t="s">
        <v>4</v>
      </c>
      <c r="G116" s="35" t="s">
        <v>651</v>
      </c>
      <c r="H116" s="47" t="s">
        <v>365</v>
      </c>
      <c r="I116" s="36">
        <v>4976985</v>
      </c>
      <c r="J116" s="45" t="s">
        <v>162</v>
      </c>
      <c r="K116" s="45">
        <v>415</v>
      </c>
      <c r="L116" s="45" t="s">
        <v>652</v>
      </c>
      <c r="M116" s="36">
        <v>4199331</v>
      </c>
      <c r="N116" s="37">
        <v>4901985</v>
      </c>
      <c r="O116" s="37">
        <v>4045000</v>
      </c>
    </row>
    <row r="117" spans="1:15" ht="38.25" x14ac:dyDescent="0.25">
      <c r="A117" s="35" t="s">
        <v>653</v>
      </c>
      <c r="B117" s="48" t="s">
        <v>618</v>
      </c>
      <c r="C117" s="35" t="s">
        <v>317</v>
      </c>
      <c r="D117" s="48" t="s">
        <v>654</v>
      </c>
      <c r="E117" s="48" t="s">
        <v>275</v>
      </c>
      <c r="F117" s="48" t="s">
        <v>4</v>
      </c>
      <c r="G117" s="35" t="s">
        <v>655</v>
      </c>
      <c r="H117" s="47" t="s">
        <v>365</v>
      </c>
      <c r="I117" s="36">
        <v>109849</v>
      </c>
      <c r="J117" s="45" t="s">
        <v>162</v>
      </c>
      <c r="K117" s="45">
        <v>394</v>
      </c>
      <c r="L117" s="45" t="s">
        <v>656</v>
      </c>
      <c r="M117" s="36">
        <v>74414</v>
      </c>
      <c r="N117" s="37">
        <v>32234.2</v>
      </c>
      <c r="O117" s="37">
        <v>32234.2</v>
      </c>
    </row>
    <row r="118" spans="1:15" ht="38.25" x14ac:dyDescent="0.25">
      <c r="A118" s="35" t="s">
        <v>657</v>
      </c>
      <c r="B118" s="48" t="s">
        <v>618</v>
      </c>
      <c r="C118" s="35" t="s">
        <v>317</v>
      </c>
      <c r="D118" s="48" t="s">
        <v>658</v>
      </c>
      <c r="E118" s="48" t="s">
        <v>234</v>
      </c>
      <c r="F118" s="48" t="s">
        <v>4</v>
      </c>
      <c r="G118" s="35" t="s">
        <v>659</v>
      </c>
      <c r="H118" s="47" t="s">
        <v>365</v>
      </c>
      <c r="I118" s="36">
        <v>1800000</v>
      </c>
      <c r="J118" s="45" t="s">
        <v>162</v>
      </c>
      <c r="K118" s="45">
        <v>442</v>
      </c>
      <c r="L118" s="45" t="s">
        <v>660</v>
      </c>
      <c r="M118" s="36">
        <v>1200000</v>
      </c>
      <c r="N118" s="37">
        <v>1095503.1300000001</v>
      </c>
      <c r="O118" s="37">
        <v>406195.63</v>
      </c>
    </row>
    <row r="119" spans="1:15" ht="38.25" x14ac:dyDescent="0.25">
      <c r="A119" s="35" t="s">
        <v>661</v>
      </c>
      <c r="B119" s="48" t="s">
        <v>618</v>
      </c>
      <c r="C119" s="35" t="s">
        <v>317</v>
      </c>
      <c r="D119" s="48" t="s">
        <v>658</v>
      </c>
      <c r="E119" s="48" t="s">
        <v>235</v>
      </c>
      <c r="F119" s="48" t="s">
        <v>4</v>
      </c>
      <c r="G119" s="35" t="s">
        <v>662</v>
      </c>
      <c r="H119" s="47" t="s">
        <v>365</v>
      </c>
      <c r="I119" s="36">
        <v>2200000</v>
      </c>
      <c r="J119" s="45" t="s">
        <v>162</v>
      </c>
      <c r="K119" s="45">
        <v>396</v>
      </c>
      <c r="L119" s="45" t="s">
        <v>663</v>
      </c>
      <c r="M119" s="36">
        <v>1490000</v>
      </c>
      <c r="N119" s="37">
        <v>1833761.95</v>
      </c>
      <c r="O119" s="37">
        <v>323636.83000000007</v>
      </c>
    </row>
    <row r="120" spans="1:15" ht="38.25" x14ac:dyDescent="0.25">
      <c r="A120" s="35" t="s">
        <v>664</v>
      </c>
      <c r="B120" s="48" t="s">
        <v>618</v>
      </c>
      <c r="C120" s="35" t="s">
        <v>665</v>
      </c>
      <c r="D120" s="48" t="s">
        <v>666</v>
      </c>
      <c r="E120" s="48" t="s">
        <v>236</v>
      </c>
      <c r="F120" s="48" t="s">
        <v>4</v>
      </c>
      <c r="G120" s="35" t="s">
        <v>667</v>
      </c>
      <c r="H120" s="47" t="s">
        <v>298</v>
      </c>
      <c r="I120" s="36">
        <v>5820682.1100000003</v>
      </c>
      <c r="J120" s="45" t="s">
        <v>162</v>
      </c>
      <c r="K120" s="45">
        <v>490</v>
      </c>
      <c r="L120" s="45" t="s">
        <v>668</v>
      </c>
      <c r="M120" s="36">
        <v>5820682.1100000003</v>
      </c>
      <c r="N120" s="37">
        <v>4164841.72</v>
      </c>
      <c r="O120" s="37">
        <v>2969777.3200000003</v>
      </c>
    </row>
    <row r="121" spans="1:15" ht="25.5" x14ac:dyDescent="0.25">
      <c r="A121" s="35" t="s">
        <v>669</v>
      </c>
      <c r="B121" s="48" t="s">
        <v>670</v>
      </c>
      <c r="C121" s="35" t="s">
        <v>160</v>
      </c>
      <c r="D121" s="48" t="s">
        <v>671</v>
      </c>
      <c r="E121" s="48" t="s">
        <v>237</v>
      </c>
      <c r="F121" s="48" t="s">
        <v>3</v>
      </c>
      <c r="G121" s="35" t="s">
        <v>672</v>
      </c>
      <c r="H121" s="47" t="s">
        <v>365</v>
      </c>
      <c r="I121" s="36">
        <v>352469.12</v>
      </c>
      <c r="J121" s="45" t="s">
        <v>162</v>
      </c>
      <c r="K121" s="45">
        <v>460</v>
      </c>
      <c r="L121" s="45" t="s">
        <v>673</v>
      </c>
      <c r="M121" s="36">
        <v>354898.88</v>
      </c>
      <c r="N121" s="37">
        <v>336654.42</v>
      </c>
      <c r="O121" s="37">
        <v>117178.19</v>
      </c>
    </row>
    <row r="122" spans="1:15" ht="25.5" x14ac:dyDescent="0.25">
      <c r="A122" s="35" t="s">
        <v>674</v>
      </c>
      <c r="B122" s="48" t="s">
        <v>670</v>
      </c>
      <c r="C122" s="35" t="s">
        <v>291</v>
      </c>
      <c r="D122" s="48" t="s">
        <v>675</v>
      </c>
      <c r="E122" s="48" t="s">
        <v>105</v>
      </c>
      <c r="F122" s="48" t="s">
        <v>3</v>
      </c>
      <c r="G122" s="35" t="s">
        <v>676</v>
      </c>
      <c r="H122" s="47" t="s">
        <v>365</v>
      </c>
      <c r="I122" s="36">
        <v>724650.04</v>
      </c>
      <c r="J122" s="45" t="s">
        <v>162</v>
      </c>
      <c r="K122" s="45">
        <v>461</v>
      </c>
      <c r="L122" s="45" t="s">
        <v>677</v>
      </c>
      <c r="M122" s="36">
        <v>724650.04</v>
      </c>
      <c r="N122" s="37">
        <v>669610.04</v>
      </c>
      <c r="O122" s="37">
        <v>131513.64000000001</v>
      </c>
    </row>
    <row r="123" spans="1:15" ht="25.5" x14ac:dyDescent="0.25">
      <c r="A123" s="35" t="s">
        <v>678</v>
      </c>
      <c r="B123" s="48" t="s">
        <v>670</v>
      </c>
      <c r="C123" s="35" t="s">
        <v>291</v>
      </c>
      <c r="D123" s="48" t="s">
        <v>679</v>
      </c>
      <c r="E123" s="48" t="s">
        <v>107</v>
      </c>
      <c r="F123" s="48" t="s">
        <v>3</v>
      </c>
      <c r="G123" s="35" t="s">
        <v>680</v>
      </c>
      <c r="H123" s="47" t="s">
        <v>365</v>
      </c>
      <c r="I123" s="36">
        <v>201954.15</v>
      </c>
      <c r="J123" s="45" t="s">
        <v>162</v>
      </c>
      <c r="K123" s="45">
        <v>453</v>
      </c>
      <c r="L123" s="45" t="s">
        <v>681</v>
      </c>
      <c r="M123" s="36">
        <v>201954.15</v>
      </c>
      <c r="N123" s="37">
        <v>201955</v>
      </c>
      <c r="O123" s="37">
        <v>201952.42</v>
      </c>
    </row>
    <row r="124" spans="1:15" ht="25.5" x14ac:dyDescent="0.25">
      <c r="A124" s="35" t="s">
        <v>682</v>
      </c>
      <c r="B124" s="48" t="s">
        <v>670</v>
      </c>
      <c r="C124" s="35" t="s">
        <v>291</v>
      </c>
      <c r="D124" s="48" t="s">
        <v>683</v>
      </c>
      <c r="E124" s="48" t="s">
        <v>238</v>
      </c>
      <c r="F124" s="48" t="s">
        <v>3</v>
      </c>
      <c r="G124" s="35" t="s">
        <v>684</v>
      </c>
      <c r="H124" s="47" t="s">
        <v>365</v>
      </c>
      <c r="I124" s="36">
        <v>689291.78</v>
      </c>
      <c r="J124" s="45" t="s">
        <v>162</v>
      </c>
      <c r="K124" s="45">
        <v>407</v>
      </c>
      <c r="L124" s="45" t="s">
        <v>685</v>
      </c>
      <c r="M124" s="36">
        <v>689291.98</v>
      </c>
      <c r="N124" s="37">
        <v>689291.97</v>
      </c>
      <c r="O124" s="37">
        <v>217443.62</v>
      </c>
    </row>
    <row r="125" spans="1:15" ht="25.5" x14ac:dyDescent="0.25">
      <c r="A125" s="35" t="s">
        <v>686</v>
      </c>
      <c r="B125" s="48" t="s">
        <v>670</v>
      </c>
      <c r="C125" s="35" t="s">
        <v>291</v>
      </c>
      <c r="D125" s="48" t="s">
        <v>687</v>
      </c>
      <c r="E125" s="48" t="s">
        <v>239</v>
      </c>
      <c r="F125" s="48" t="s">
        <v>3</v>
      </c>
      <c r="G125" s="35" t="s">
        <v>688</v>
      </c>
      <c r="H125" s="47" t="s">
        <v>365</v>
      </c>
      <c r="I125" s="36">
        <v>959861.53</v>
      </c>
      <c r="J125" s="45" t="s">
        <v>162</v>
      </c>
      <c r="K125" s="45">
        <v>462</v>
      </c>
      <c r="L125" s="45" t="s">
        <v>689</v>
      </c>
      <c r="M125" s="36">
        <v>959861.53</v>
      </c>
      <c r="N125" s="37">
        <v>1045286.1</v>
      </c>
      <c r="O125" s="37">
        <v>593956.79</v>
      </c>
    </row>
    <row r="126" spans="1:15" ht="25.5" x14ac:dyDescent="0.25">
      <c r="A126" s="35" t="s">
        <v>690</v>
      </c>
      <c r="B126" s="48" t="s">
        <v>670</v>
      </c>
      <c r="C126" s="35" t="s">
        <v>309</v>
      </c>
      <c r="D126" s="48" t="s">
        <v>691</v>
      </c>
      <c r="E126" s="48" t="s">
        <v>240</v>
      </c>
      <c r="F126" s="48" t="s">
        <v>3</v>
      </c>
      <c r="G126" s="35" t="s">
        <v>692</v>
      </c>
      <c r="H126" s="47" t="s">
        <v>365</v>
      </c>
      <c r="I126" s="36">
        <v>37694.449999999997</v>
      </c>
      <c r="J126" s="45" t="s">
        <v>162</v>
      </c>
      <c r="K126" s="45">
        <v>408</v>
      </c>
      <c r="L126" s="45" t="s">
        <v>693</v>
      </c>
      <c r="M126" s="36">
        <v>37694.449999999997</v>
      </c>
      <c r="N126" s="37">
        <v>45595.35</v>
      </c>
      <c r="O126" s="37">
        <v>42467.22</v>
      </c>
    </row>
    <row r="127" spans="1:15" ht="25.5" x14ac:dyDescent="0.25">
      <c r="A127" s="35" t="s">
        <v>694</v>
      </c>
      <c r="B127" s="48" t="s">
        <v>670</v>
      </c>
      <c r="C127" s="35" t="s">
        <v>309</v>
      </c>
      <c r="D127" s="48" t="s">
        <v>695</v>
      </c>
      <c r="E127" s="48" t="s">
        <v>166</v>
      </c>
      <c r="F127" s="48" t="s">
        <v>3</v>
      </c>
      <c r="G127" s="35" t="s">
        <v>696</v>
      </c>
      <c r="H127" s="47" t="s">
        <v>365</v>
      </c>
      <c r="I127" s="36">
        <v>99173.549999999988</v>
      </c>
      <c r="J127" s="45" t="s">
        <v>162</v>
      </c>
      <c r="K127" s="45">
        <v>454</v>
      </c>
      <c r="L127" s="45" t="s">
        <v>697</v>
      </c>
      <c r="M127" s="36">
        <v>120000</v>
      </c>
      <c r="N127" s="37">
        <v>117491</v>
      </c>
      <c r="O127" s="37">
        <v>79981</v>
      </c>
    </row>
    <row r="128" spans="1:15" ht="25.5" x14ac:dyDescent="0.25">
      <c r="A128" s="35" t="s">
        <v>698</v>
      </c>
      <c r="B128" s="48" t="s">
        <v>699</v>
      </c>
      <c r="C128" s="35" t="s">
        <v>160</v>
      </c>
      <c r="D128" s="48" t="s">
        <v>700</v>
      </c>
      <c r="E128" s="48" t="s">
        <v>106</v>
      </c>
      <c r="F128" s="48" t="s">
        <v>3</v>
      </c>
      <c r="G128" s="35" t="s">
        <v>701</v>
      </c>
      <c r="H128" s="47" t="s">
        <v>365</v>
      </c>
      <c r="I128" s="36">
        <v>294110.96000000002</v>
      </c>
      <c r="J128" s="45" t="s">
        <v>162</v>
      </c>
      <c r="K128" s="45">
        <v>455</v>
      </c>
      <c r="L128" s="45" t="s">
        <v>702</v>
      </c>
      <c r="M128" s="36">
        <v>294110.96000000002</v>
      </c>
      <c r="N128" s="37">
        <v>272373.36</v>
      </c>
      <c r="O128" s="37">
        <v>6749.99</v>
      </c>
    </row>
    <row r="129" spans="1:15" ht="25.5" x14ac:dyDescent="0.25">
      <c r="A129" s="35" t="s">
        <v>703</v>
      </c>
      <c r="B129" s="48" t="s">
        <v>704</v>
      </c>
      <c r="C129" s="35" t="s">
        <v>160</v>
      </c>
      <c r="D129" s="48" t="s">
        <v>705</v>
      </c>
      <c r="E129" s="48" t="s">
        <v>121</v>
      </c>
      <c r="F129" s="48" t="s">
        <v>3</v>
      </c>
      <c r="G129" s="35" t="s">
        <v>706</v>
      </c>
      <c r="H129" s="47" t="s">
        <v>365</v>
      </c>
      <c r="I129" s="36">
        <v>253386.13</v>
      </c>
      <c r="J129" s="45" t="s">
        <v>162</v>
      </c>
      <c r="K129" s="45">
        <v>550</v>
      </c>
      <c r="L129" s="45" t="s">
        <v>707</v>
      </c>
      <c r="M129" s="36">
        <v>253386.13</v>
      </c>
      <c r="N129" s="37">
        <v>253386</v>
      </c>
      <c r="O129" s="37">
        <v>0</v>
      </c>
    </row>
    <row r="130" spans="1:15" ht="25.5" x14ac:dyDescent="0.25">
      <c r="A130" s="35" t="s">
        <v>708</v>
      </c>
      <c r="B130" s="48" t="s">
        <v>704</v>
      </c>
      <c r="C130" s="35" t="s">
        <v>291</v>
      </c>
      <c r="D130" s="48" t="s">
        <v>709</v>
      </c>
      <c r="E130" s="48" t="s">
        <v>241</v>
      </c>
      <c r="F130" s="48" t="s">
        <v>3</v>
      </c>
      <c r="G130" s="35" t="s">
        <v>710</v>
      </c>
      <c r="H130" s="47" t="s">
        <v>171</v>
      </c>
      <c r="I130" s="36">
        <v>711542.45</v>
      </c>
      <c r="J130" s="45" t="s">
        <v>162</v>
      </c>
      <c r="K130" s="45">
        <v>466</v>
      </c>
      <c r="L130" s="45" t="s">
        <v>711</v>
      </c>
      <c r="M130" s="36">
        <v>711542.45</v>
      </c>
      <c r="N130" s="37">
        <v>55079.08</v>
      </c>
      <c r="O130" s="37">
        <v>0</v>
      </c>
    </row>
    <row r="131" spans="1:15" ht="25.5" x14ac:dyDescent="0.25">
      <c r="A131" s="35" t="s">
        <v>712</v>
      </c>
      <c r="B131" s="48" t="s">
        <v>704</v>
      </c>
      <c r="C131" s="35" t="s">
        <v>309</v>
      </c>
      <c r="D131" s="48" t="s">
        <v>713</v>
      </c>
      <c r="E131" s="48" t="s">
        <v>110</v>
      </c>
      <c r="F131" s="48" t="s">
        <v>3</v>
      </c>
      <c r="G131" s="35" t="s">
        <v>714</v>
      </c>
      <c r="H131" s="47" t="s">
        <v>365</v>
      </c>
      <c r="I131" s="36">
        <v>595850.91</v>
      </c>
      <c r="J131" s="45" t="s">
        <v>162</v>
      </c>
      <c r="K131" s="45">
        <v>549</v>
      </c>
      <c r="L131" s="45" t="s">
        <v>715</v>
      </c>
      <c r="M131" s="36">
        <v>595850.91</v>
      </c>
      <c r="N131" s="37">
        <v>587244.78</v>
      </c>
      <c r="O131" s="37">
        <v>17393.78</v>
      </c>
    </row>
    <row r="132" spans="1:15" ht="38.25" x14ac:dyDescent="0.25">
      <c r="A132" s="35" t="s">
        <v>716</v>
      </c>
      <c r="B132" s="48" t="s">
        <v>618</v>
      </c>
      <c r="C132" s="35" t="s">
        <v>665</v>
      </c>
      <c r="D132" s="48" t="s">
        <v>717</v>
      </c>
      <c r="E132" s="48" t="s">
        <v>151</v>
      </c>
      <c r="F132" s="48" t="s">
        <v>7</v>
      </c>
      <c r="G132" s="35" t="s">
        <v>293</v>
      </c>
      <c r="H132" s="47" t="s">
        <v>294</v>
      </c>
      <c r="I132" s="36">
        <v>2280000</v>
      </c>
      <c r="J132" s="45" t="s">
        <v>162</v>
      </c>
      <c r="K132" s="45">
        <v>545</v>
      </c>
      <c r="L132" s="45" t="s">
        <v>718</v>
      </c>
      <c r="M132" s="36">
        <v>2255868</v>
      </c>
      <c r="N132" s="37">
        <v>0</v>
      </c>
      <c r="O132" s="37">
        <v>0</v>
      </c>
    </row>
    <row r="133" spans="1:15" ht="38.25" x14ac:dyDescent="0.25">
      <c r="A133" s="35" t="s">
        <v>719</v>
      </c>
      <c r="B133" s="48" t="s">
        <v>341</v>
      </c>
      <c r="C133" s="35" t="s">
        <v>313</v>
      </c>
      <c r="D133" s="48" t="s">
        <v>293</v>
      </c>
      <c r="E133" s="48" t="s">
        <v>150</v>
      </c>
      <c r="F133" s="48" t="s">
        <v>6</v>
      </c>
      <c r="G133" s="35" t="s">
        <v>293</v>
      </c>
      <c r="H133" s="47" t="s">
        <v>294</v>
      </c>
      <c r="I133" s="36">
        <v>1192294</v>
      </c>
      <c r="J133" s="45" t="s">
        <v>162</v>
      </c>
      <c r="K133" s="45">
        <v>567</v>
      </c>
      <c r="L133" s="45" t="s">
        <v>720</v>
      </c>
      <c r="M133" s="36">
        <v>1192294</v>
      </c>
      <c r="N133" s="37">
        <v>0</v>
      </c>
      <c r="O133" s="37">
        <v>0</v>
      </c>
    </row>
    <row r="134" spans="1:15" ht="38.25" x14ac:dyDescent="0.25">
      <c r="A134" s="35" t="s">
        <v>721</v>
      </c>
      <c r="B134" s="48" t="s">
        <v>368</v>
      </c>
      <c r="C134" s="35" t="s">
        <v>291</v>
      </c>
      <c r="D134" s="48" t="s">
        <v>722</v>
      </c>
      <c r="E134" s="48" t="s">
        <v>167</v>
      </c>
      <c r="F134" s="48" t="s">
        <v>6</v>
      </c>
      <c r="G134" s="35" t="s">
        <v>723</v>
      </c>
      <c r="H134" s="47" t="s">
        <v>724</v>
      </c>
      <c r="I134" s="36">
        <v>4000000</v>
      </c>
      <c r="J134" s="45" t="s">
        <v>162</v>
      </c>
      <c r="K134" s="45">
        <v>568</v>
      </c>
      <c r="L134" s="45" t="s">
        <v>725</v>
      </c>
      <c r="M134" s="36">
        <v>4000000</v>
      </c>
      <c r="N134" s="37">
        <v>1422668.71</v>
      </c>
      <c r="O134" s="37">
        <v>0</v>
      </c>
    </row>
    <row r="135" spans="1:15" ht="25.5" x14ac:dyDescent="0.25">
      <c r="A135" s="35" t="s">
        <v>726</v>
      </c>
      <c r="B135" s="48" t="s">
        <v>380</v>
      </c>
      <c r="C135" s="35" t="s">
        <v>313</v>
      </c>
      <c r="D135" s="48" t="s">
        <v>727</v>
      </c>
      <c r="E135" s="48" t="s">
        <v>242</v>
      </c>
      <c r="F135" s="48" t="s">
        <v>2</v>
      </c>
      <c r="G135" s="35" t="s">
        <v>728</v>
      </c>
      <c r="H135" s="47" t="s">
        <v>303</v>
      </c>
      <c r="I135" s="36">
        <v>1535695</v>
      </c>
      <c r="J135" s="45" t="s">
        <v>162</v>
      </c>
      <c r="K135" s="45">
        <v>558</v>
      </c>
      <c r="L135" s="45" t="s">
        <v>729</v>
      </c>
      <c r="M135" s="36">
        <v>1535695</v>
      </c>
      <c r="N135" s="37">
        <v>1535695</v>
      </c>
      <c r="O135" s="37">
        <v>0</v>
      </c>
    </row>
    <row r="136" spans="1:15" ht="25.5" x14ac:dyDescent="0.25">
      <c r="A136" s="35" t="s">
        <v>730</v>
      </c>
      <c r="B136" s="48" t="s">
        <v>517</v>
      </c>
      <c r="C136" s="35" t="s">
        <v>160</v>
      </c>
      <c r="D136" s="48" t="s">
        <v>731</v>
      </c>
      <c r="E136" s="48" t="s">
        <v>168</v>
      </c>
      <c r="F136" s="48" t="s">
        <v>7</v>
      </c>
      <c r="G136" s="35" t="s">
        <v>732</v>
      </c>
      <c r="H136" s="47" t="s">
        <v>365</v>
      </c>
      <c r="I136" s="36">
        <v>620963.93999999994</v>
      </c>
      <c r="J136" s="45" t="s">
        <v>162</v>
      </c>
      <c r="K136" s="45">
        <v>585</v>
      </c>
      <c r="L136" s="45" t="s">
        <v>733</v>
      </c>
      <c r="M136" s="36">
        <v>309100</v>
      </c>
      <c r="N136" s="37">
        <v>70000</v>
      </c>
      <c r="O136" s="37">
        <v>0</v>
      </c>
    </row>
    <row r="137" spans="1:15" ht="25.5" x14ac:dyDescent="0.25">
      <c r="A137" s="35" t="s">
        <v>734</v>
      </c>
      <c r="B137" s="48" t="s">
        <v>517</v>
      </c>
      <c r="C137" s="35" t="s">
        <v>291</v>
      </c>
      <c r="D137" s="48" t="s">
        <v>735</v>
      </c>
      <c r="E137" s="48" t="s">
        <v>169</v>
      </c>
      <c r="F137" s="48" t="s">
        <v>7</v>
      </c>
      <c r="G137" s="35" t="s">
        <v>522</v>
      </c>
      <c r="H137" s="47" t="s">
        <v>298</v>
      </c>
      <c r="I137" s="36">
        <v>1709503</v>
      </c>
      <c r="J137" s="45" t="s">
        <v>304</v>
      </c>
      <c r="K137" s="45">
        <v>468</v>
      </c>
      <c r="L137" s="45" t="s">
        <v>736</v>
      </c>
      <c r="M137" s="36">
        <v>1139668</v>
      </c>
      <c r="N137" s="37">
        <v>0</v>
      </c>
      <c r="O137" s="37">
        <v>0</v>
      </c>
    </row>
    <row r="138" spans="1:15" ht="38.25" x14ac:dyDescent="0.25">
      <c r="A138" s="35" t="s">
        <v>737</v>
      </c>
      <c r="B138" s="48" t="s">
        <v>517</v>
      </c>
      <c r="C138" s="35" t="s">
        <v>291</v>
      </c>
      <c r="D138" s="48" t="s">
        <v>738</v>
      </c>
      <c r="E138" s="48" t="s">
        <v>170</v>
      </c>
      <c r="F138" s="48" t="s">
        <v>7</v>
      </c>
      <c r="G138" s="35" t="s">
        <v>522</v>
      </c>
      <c r="H138" s="47" t="s">
        <v>298</v>
      </c>
      <c r="I138" s="36">
        <v>282043</v>
      </c>
      <c r="J138" s="45" t="s">
        <v>304</v>
      </c>
      <c r="K138" s="45">
        <v>468</v>
      </c>
      <c r="L138" s="45" t="s">
        <v>739</v>
      </c>
      <c r="M138" s="36">
        <v>282043</v>
      </c>
      <c r="N138" s="37">
        <v>0</v>
      </c>
      <c r="O138" s="37">
        <v>0</v>
      </c>
    </row>
    <row r="139" spans="1:15" ht="38.25" x14ac:dyDescent="0.25">
      <c r="A139" s="35" t="s">
        <v>740</v>
      </c>
      <c r="B139" s="48" t="s">
        <v>341</v>
      </c>
      <c r="C139" s="35" t="s">
        <v>309</v>
      </c>
      <c r="D139" s="48" t="s">
        <v>741</v>
      </c>
      <c r="E139" s="48" t="s">
        <v>256</v>
      </c>
      <c r="F139" s="48" t="s">
        <v>6</v>
      </c>
      <c r="G139" s="35" t="s">
        <v>355</v>
      </c>
      <c r="H139" s="47" t="s">
        <v>171</v>
      </c>
      <c r="I139" s="36">
        <v>0</v>
      </c>
      <c r="J139" s="45" t="s">
        <v>293</v>
      </c>
      <c r="K139" s="45">
        <v>0</v>
      </c>
      <c r="L139" s="45">
        <v>0</v>
      </c>
      <c r="M139" s="36">
        <v>0</v>
      </c>
      <c r="N139" s="37">
        <v>0</v>
      </c>
      <c r="O139" s="37">
        <v>0</v>
      </c>
    </row>
    <row r="140" spans="1:15" ht="38.25" x14ac:dyDescent="0.25">
      <c r="A140" s="35" t="s">
        <v>742</v>
      </c>
      <c r="B140" s="48" t="s">
        <v>341</v>
      </c>
      <c r="C140" s="35" t="s">
        <v>313</v>
      </c>
      <c r="D140" s="48" t="s">
        <v>743</v>
      </c>
      <c r="E140" s="48" t="s">
        <v>257</v>
      </c>
      <c r="F140" s="48" t="s">
        <v>6</v>
      </c>
      <c r="G140" s="35" t="s">
        <v>364</v>
      </c>
      <c r="H140" s="47" t="s">
        <v>365</v>
      </c>
      <c r="I140" s="36">
        <v>0</v>
      </c>
      <c r="J140" s="45" t="s">
        <v>293</v>
      </c>
      <c r="K140" s="45">
        <v>0</v>
      </c>
      <c r="L140" s="45">
        <v>0</v>
      </c>
      <c r="M140" s="36">
        <v>0</v>
      </c>
      <c r="N140" s="37">
        <v>0</v>
      </c>
      <c r="O140" s="37">
        <v>0</v>
      </c>
    </row>
    <row r="141" spans="1:15" ht="25.5" x14ac:dyDescent="0.25">
      <c r="A141" s="35" t="s">
        <v>744</v>
      </c>
      <c r="B141" s="48" t="s">
        <v>448</v>
      </c>
      <c r="C141" s="35" t="s">
        <v>313</v>
      </c>
      <c r="D141" s="48" t="s">
        <v>470</v>
      </c>
      <c r="E141" s="48" t="s">
        <v>243</v>
      </c>
      <c r="F141" s="48" t="s">
        <v>3</v>
      </c>
      <c r="G141" s="35" t="s">
        <v>745</v>
      </c>
      <c r="H141" s="47" t="s">
        <v>303</v>
      </c>
      <c r="I141" s="36">
        <v>2472877</v>
      </c>
      <c r="J141" s="45" t="s">
        <v>304</v>
      </c>
      <c r="K141" s="45">
        <v>564</v>
      </c>
      <c r="L141" s="45" t="s">
        <v>746</v>
      </c>
      <c r="M141" s="36">
        <v>2472877</v>
      </c>
      <c r="N141" s="37">
        <v>232916.67</v>
      </c>
      <c r="O141" s="37">
        <v>0</v>
      </c>
    </row>
    <row r="142" spans="1:15" ht="25.5" x14ac:dyDescent="0.25">
      <c r="A142" s="35" t="s">
        <v>747</v>
      </c>
      <c r="B142" s="48" t="s">
        <v>529</v>
      </c>
      <c r="C142" s="35" t="s">
        <v>291</v>
      </c>
      <c r="D142" s="48" t="s">
        <v>293</v>
      </c>
      <c r="E142" s="48" t="s">
        <v>273</v>
      </c>
      <c r="F142" s="48" t="s">
        <v>7</v>
      </c>
      <c r="G142" s="35" t="s">
        <v>293</v>
      </c>
      <c r="H142" s="47" t="s">
        <v>294</v>
      </c>
      <c r="I142" s="36">
        <v>3000000</v>
      </c>
      <c r="J142" s="45" t="s">
        <v>162</v>
      </c>
      <c r="K142" s="45">
        <v>578</v>
      </c>
      <c r="L142" s="45" t="s">
        <v>748</v>
      </c>
      <c r="M142" s="36">
        <v>3000000</v>
      </c>
      <c r="N142" s="37">
        <v>14628.9</v>
      </c>
      <c r="O142" s="37">
        <v>14628.9</v>
      </c>
    </row>
    <row r="143" spans="1:15" ht="38.25" x14ac:dyDescent="0.25">
      <c r="A143" s="35" t="s">
        <v>749</v>
      </c>
      <c r="B143" s="48" t="s">
        <v>448</v>
      </c>
      <c r="C143" s="35" t="s">
        <v>160</v>
      </c>
      <c r="D143" s="48" t="s">
        <v>750</v>
      </c>
      <c r="E143" s="48" t="s">
        <v>276</v>
      </c>
      <c r="F143" s="48" t="s">
        <v>5</v>
      </c>
      <c r="G143" s="35" t="s">
        <v>293</v>
      </c>
      <c r="H143" s="47" t="s">
        <v>294</v>
      </c>
      <c r="I143" s="36">
        <v>10330000</v>
      </c>
      <c r="J143" s="45" t="s">
        <v>293</v>
      </c>
      <c r="K143" s="45">
        <v>0</v>
      </c>
      <c r="L143" s="45">
        <v>0</v>
      </c>
      <c r="M143" s="36">
        <v>0</v>
      </c>
      <c r="N143" s="37">
        <v>0</v>
      </c>
      <c r="O143" s="37">
        <v>0</v>
      </c>
    </row>
    <row r="144" spans="1:15" ht="25.5" x14ac:dyDescent="0.25">
      <c r="A144" s="35" t="s">
        <v>751</v>
      </c>
      <c r="B144" s="48" t="s">
        <v>497</v>
      </c>
      <c r="C144" s="35" t="s">
        <v>752</v>
      </c>
      <c r="D144" s="48" t="s">
        <v>293</v>
      </c>
      <c r="E144" s="48" t="s">
        <v>277</v>
      </c>
      <c r="F144" s="48" t="s">
        <v>12</v>
      </c>
      <c r="G144" s="35" t="s">
        <v>293</v>
      </c>
      <c r="H144" s="47" t="s">
        <v>294</v>
      </c>
      <c r="I144" s="36">
        <v>759049.38</v>
      </c>
      <c r="J144" s="45" t="s">
        <v>293</v>
      </c>
      <c r="K144" s="45">
        <v>0</v>
      </c>
      <c r="L144" s="45">
        <v>0</v>
      </c>
      <c r="M144" s="36">
        <v>0</v>
      </c>
      <c r="N144" s="37">
        <v>0</v>
      </c>
      <c r="O144" s="37">
        <v>0</v>
      </c>
    </row>
    <row r="145" spans="1:15" ht="25.5" x14ac:dyDescent="0.25">
      <c r="A145" s="35" t="s">
        <v>753</v>
      </c>
      <c r="B145" s="48" t="s">
        <v>517</v>
      </c>
      <c r="C145" s="35" t="s">
        <v>160</v>
      </c>
      <c r="D145" s="48" t="s">
        <v>293</v>
      </c>
      <c r="E145" s="48" t="s">
        <v>278</v>
      </c>
      <c r="F145" s="48" t="s">
        <v>2</v>
      </c>
      <c r="G145" s="35" t="s">
        <v>293</v>
      </c>
      <c r="H145" s="47" t="s">
        <v>294</v>
      </c>
      <c r="I145" s="36">
        <v>2080514</v>
      </c>
      <c r="J145" s="45" t="s">
        <v>293</v>
      </c>
      <c r="K145" s="45">
        <v>0</v>
      </c>
      <c r="L145" s="45">
        <v>0</v>
      </c>
      <c r="M145" s="36">
        <v>0</v>
      </c>
      <c r="N145" s="37">
        <v>0</v>
      </c>
      <c r="O145" s="37">
        <v>0</v>
      </c>
    </row>
    <row r="146" spans="1:15" ht="38.25" x14ac:dyDescent="0.25">
      <c r="A146" s="35" t="s">
        <v>754</v>
      </c>
      <c r="B146" s="48" t="s">
        <v>448</v>
      </c>
      <c r="C146" s="35" t="s">
        <v>160</v>
      </c>
      <c r="D146" s="48" t="s">
        <v>449</v>
      </c>
      <c r="E146" s="48" t="s">
        <v>279</v>
      </c>
      <c r="F146" s="48" t="s">
        <v>5</v>
      </c>
      <c r="G146" s="35" t="s">
        <v>293</v>
      </c>
      <c r="H146" s="47" t="s">
        <v>294</v>
      </c>
      <c r="I146" s="36">
        <v>2380000</v>
      </c>
      <c r="J146" s="45" t="s">
        <v>162</v>
      </c>
      <c r="K146" s="45">
        <v>595</v>
      </c>
      <c r="L146" s="45" t="s">
        <v>755</v>
      </c>
      <c r="M146" s="36">
        <v>2380000</v>
      </c>
      <c r="N146" s="37">
        <v>0</v>
      </c>
      <c r="O146" s="37">
        <v>0</v>
      </c>
    </row>
    <row r="147" spans="1:15" ht="38.25" x14ac:dyDescent="0.25">
      <c r="A147" s="35" t="s">
        <v>756</v>
      </c>
      <c r="B147" s="48" t="s">
        <v>448</v>
      </c>
      <c r="C147" s="35" t="s">
        <v>160</v>
      </c>
      <c r="D147" s="48" t="s">
        <v>449</v>
      </c>
      <c r="E147" s="48" t="s">
        <v>956</v>
      </c>
      <c r="F147" s="48" t="s">
        <v>5</v>
      </c>
      <c r="G147" s="35" t="s">
        <v>293</v>
      </c>
      <c r="H147" s="47" t="s">
        <v>294</v>
      </c>
      <c r="I147" s="36">
        <v>200000</v>
      </c>
      <c r="J147" s="45" t="s">
        <v>162</v>
      </c>
      <c r="K147" s="45">
        <v>596</v>
      </c>
      <c r="L147" s="45" t="s">
        <v>757</v>
      </c>
      <c r="M147" s="36">
        <v>200000</v>
      </c>
      <c r="N147" s="37">
        <v>0</v>
      </c>
      <c r="O147" s="37">
        <v>0</v>
      </c>
    </row>
    <row r="148" spans="1:15" ht="38.25" x14ac:dyDescent="0.25">
      <c r="A148" s="35" t="s">
        <v>758</v>
      </c>
      <c r="B148" s="48" t="s">
        <v>448</v>
      </c>
      <c r="C148" s="35" t="s">
        <v>160</v>
      </c>
      <c r="D148" s="48" t="s">
        <v>750</v>
      </c>
      <c r="E148" s="48" t="s">
        <v>280</v>
      </c>
      <c r="F148" s="48" t="s">
        <v>5</v>
      </c>
      <c r="G148" s="35" t="s">
        <v>293</v>
      </c>
      <c r="H148" s="47" t="s">
        <v>294</v>
      </c>
      <c r="I148" s="36">
        <v>6871000</v>
      </c>
      <c r="J148" s="45" t="s">
        <v>293</v>
      </c>
      <c r="K148" s="45">
        <v>0</v>
      </c>
      <c r="L148" s="45">
        <v>0</v>
      </c>
      <c r="M148" s="36">
        <v>0</v>
      </c>
      <c r="N148" s="37">
        <v>0</v>
      </c>
      <c r="O148" s="37">
        <v>0</v>
      </c>
    </row>
    <row r="149" spans="1:15" ht="25.5" x14ac:dyDescent="0.25">
      <c r="A149" s="35" t="s">
        <v>759</v>
      </c>
      <c r="B149" s="48" t="s">
        <v>398</v>
      </c>
      <c r="C149" s="35" t="s">
        <v>309</v>
      </c>
      <c r="D149" s="48" t="s">
        <v>293</v>
      </c>
      <c r="E149" s="48" t="s">
        <v>760</v>
      </c>
      <c r="F149" s="48" t="s">
        <v>2</v>
      </c>
      <c r="G149" s="35" t="s">
        <v>293</v>
      </c>
      <c r="H149" s="47" t="s">
        <v>294</v>
      </c>
      <c r="I149" s="36">
        <v>3126801.38</v>
      </c>
      <c r="J149" s="45" t="s">
        <v>293</v>
      </c>
      <c r="K149" s="45">
        <v>0</v>
      </c>
      <c r="L149" s="45">
        <v>0</v>
      </c>
      <c r="M149" s="36">
        <v>0</v>
      </c>
      <c r="N149" s="37">
        <v>0</v>
      </c>
      <c r="O149" s="37">
        <v>0</v>
      </c>
    </row>
    <row r="150" spans="1:15" ht="38.25" x14ac:dyDescent="0.25">
      <c r="A150" s="35" t="s">
        <v>761</v>
      </c>
      <c r="B150" s="48" t="s">
        <v>762</v>
      </c>
      <c r="C150" s="71" t="s">
        <v>958</v>
      </c>
      <c r="D150" s="48" t="s">
        <v>293</v>
      </c>
      <c r="E150" s="48" t="s">
        <v>962</v>
      </c>
      <c r="F150" s="48" t="s">
        <v>5</v>
      </c>
      <c r="G150" s="35" t="s">
        <v>293</v>
      </c>
      <c r="H150" s="47" t="s">
        <v>294</v>
      </c>
      <c r="I150" s="36">
        <v>371898</v>
      </c>
      <c r="J150" s="45" t="s">
        <v>293</v>
      </c>
      <c r="K150" s="45">
        <v>0</v>
      </c>
      <c r="L150" s="45">
        <v>0</v>
      </c>
      <c r="M150" s="36">
        <v>0</v>
      </c>
      <c r="N150" s="37">
        <v>0</v>
      </c>
      <c r="O150" s="37">
        <v>0</v>
      </c>
    </row>
    <row r="151" spans="1:15" ht="38.25" x14ac:dyDescent="0.25">
      <c r="A151" s="35" t="s">
        <v>763</v>
      </c>
      <c r="B151" s="48" t="s">
        <v>448</v>
      </c>
      <c r="C151" s="35" t="s">
        <v>291</v>
      </c>
      <c r="D151" s="48" t="s">
        <v>293</v>
      </c>
      <c r="E151" s="48" t="s">
        <v>963</v>
      </c>
      <c r="F151" s="48" t="s">
        <v>5</v>
      </c>
      <c r="G151" s="35" t="s">
        <v>293</v>
      </c>
      <c r="H151" s="47" t="s">
        <v>294</v>
      </c>
      <c r="I151" s="36">
        <v>930000</v>
      </c>
      <c r="J151" s="45" t="s">
        <v>293</v>
      </c>
      <c r="K151" s="45">
        <v>0</v>
      </c>
      <c r="L151" s="45">
        <v>0</v>
      </c>
      <c r="M151" s="36">
        <v>0</v>
      </c>
      <c r="N151" s="37">
        <v>0</v>
      </c>
      <c r="O151" s="37">
        <v>0</v>
      </c>
    </row>
  </sheetData>
  <autoFilter ref="A20:O151"/>
  <mergeCells count="4">
    <mergeCell ref="A18:B18"/>
    <mergeCell ref="J19:O19"/>
    <mergeCell ref="G19:H19"/>
    <mergeCell ref="A5:B5"/>
  </mergeCells>
  <conditionalFormatting sqref="J18:K18 M18 O18">
    <cfRule type="cellIs" dxfId="27" priority="14" operator="notEqual">
      <formula>#REF!</formula>
    </cfRule>
  </conditionalFormatting>
  <conditionalFormatting sqref="E18:F18">
    <cfRule type="cellIs" dxfId="26" priority="13" operator="notEqual">
      <formula>#REF!</formula>
    </cfRule>
  </conditionalFormatting>
  <conditionalFormatting sqref="I18">
    <cfRule type="cellIs" dxfId="25" priority="12" operator="notEqual">
      <formula>#REF!</formula>
    </cfRule>
  </conditionalFormatting>
  <conditionalFormatting sqref="M17 O17">
    <cfRule type="cellIs" dxfId="24" priority="11" operator="notEqual">
      <formula>#REF!</formula>
    </cfRule>
  </conditionalFormatting>
  <conditionalFormatting sqref="I17:K17">
    <cfRule type="cellIs" dxfId="23" priority="10" operator="notEqual">
      <formula>#REF!</formula>
    </cfRule>
  </conditionalFormatting>
  <conditionalFormatting sqref="E17">
    <cfRule type="cellIs" dxfId="22" priority="9" operator="notEqual">
      <formula>#REF!</formula>
    </cfRule>
  </conditionalFormatting>
  <conditionalFormatting sqref="D18">
    <cfRule type="cellIs" dxfId="21" priority="6" operator="notEqual">
      <formula>#REF!</formula>
    </cfRule>
  </conditionalFormatting>
  <conditionalFormatting sqref="N18">
    <cfRule type="cellIs" dxfId="20" priority="3" operator="notEqual">
      <formula>#REF!</formula>
    </cfRule>
  </conditionalFormatting>
  <conditionalFormatting sqref="N17">
    <cfRule type="cellIs" dxfId="19" priority="2" operator="notEqual">
      <formula>#REF!</formula>
    </cfRule>
  </conditionalFormatting>
  <conditionalFormatting sqref="G18">
    <cfRule type="cellIs" dxfId="18" priority="1" operator="notEqual">
      <formula>#REF!</formula>
    </cfRule>
  </conditionalFormatting>
  <printOptions horizontalCentered="1"/>
  <pageMargins left="0.70866141732283472" right="0.70866141732283472" top="1.1811023622047245" bottom="0.74803149606299213" header="0.31496062992125984" footer="0.31496062992125984"/>
  <pageSetup paperSize="9" scale="34" fitToHeight="0" orientation="portrait" r:id="rId1"/>
  <headerFooter>
    <oddHeader>&amp;L&amp;G&amp;R&amp;G</oddHeader>
    <oddFooter>&amp;C&amp;P/&amp;N</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4" tint="0.79998168889431442"/>
    <pageSetUpPr fitToPage="1"/>
  </sheetPr>
  <dimension ref="F1:H143"/>
  <sheetViews>
    <sheetView workbookViewId="0">
      <selection activeCell="F1" sqref="F1"/>
    </sheetView>
  </sheetViews>
  <sheetFormatPr baseColWidth="10" defaultRowHeight="15" x14ac:dyDescent="0.25"/>
  <cols>
    <col min="6" max="6" width="92.7109375" customWidth="1"/>
    <col min="7" max="7" width="22.7109375" customWidth="1"/>
    <col min="8" max="8" width="17" customWidth="1"/>
  </cols>
  <sheetData>
    <row r="1" spans="6:8" ht="21" x14ac:dyDescent="0.25">
      <c r="F1" s="18" t="s">
        <v>100</v>
      </c>
    </row>
    <row r="2" spans="6:8" x14ac:dyDescent="0.25">
      <c r="F2" s="61" t="s">
        <v>266</v>
      </c>
    </row>
    <row r="3" spans="6:8" x14ac:dyDescent="0.25">
      <c r="F3" s="61" t="s">
        <v>253</v>
      </c>
    </row>
    <row r="4" spans="6:8" x14ac:dyDescent="0.25">
      <c r="F4" s="61" t="s">
        <v>959</v>
      </c>
    </row>
    <row r="5" spans="6:8" x14ac:dyDescent="0.25">
      <c r="F5" s="61" t="s">
        <v>960</v>
      </c>
    </row>
    <row r="6" spans="6:8" x14ac:dyDescent="0.25">
      <c r="F6" s="61" t="s">
        <v>961</v>
      </c>
    </row>
    <row r="7" spans="6:8" x14ac:dyDescent="0.25">
      <c r="F7" s="61" t="s">
        <v>138</v>
      </c>
    </row>
    <row r="8" spans="6:8" x14ac:dyDescent="0.25">
      <c r="G8" s="73">
        <f>SUBTOTAL(9,G11:G201)/2</f>
        <v>526279560.3499999</v>
      </c>
      <c r="H8" s="73">
        <f>SUBTOTAL(9,H11:H201)/2</f>
        <v>323287351.21999997</v>
      </c>
    </row>
    <row r="9" spans="6:8" ht="45" x14ac:dyDescent="0.25">
      <c r="F9" s="41" t="s">
        <v>248</v>
      </c>
      <c r="G9" s="72" t="s">
        <v>0</v>
      </c>
      <c r="H9" s="42" t="s">
        <v>245</v>
      </c>
    </row>
    <row r="10" spans="6:8" hidden="1" x14ac:dyDescent="0.25">
      <c r="F10" s="52" t="s">
        <v>140</v>
      </c>
      <c r="G10" s="21" t="s">
        <v>137</v>
      </c>
      <c r="H10" t="s">
        <v>244</v>
      </c>
    </row>
    <row r="11" spans="6:8" x14ac:dyDescent="0.25">
      <c r="F11" s="75" t="s">
        <v>202</v>
      </c>
      <c r="G11" s="50">
        <v>5830000</v>
      </c>
      <c r="H11" s="50">
        <v>1553235.2599999998</v>
      </c>
    </row>
    <row r="12" spans="6:8" x14ac:dyDescent="0.25">
      <c r="F12" s="75" t="s">
        <v>141</v>
      </c>
      <c r="G12" s="50">
        <v>335868</v>
      </c>
      <c r="H12" s="50">
        <v>339300.63</v>
      </c>
    </row>
    <row r="13" spans="6:8" x14ac:dyDescent="0.25">
      <c r="F13" s="75" t="s">
        <v>101</v>
      </c>
      <c r="G13" s="50">
        <v>3700000</v>
      </c>
      <c r="H13" s="50">
        <v>2463062.7899999996</v>
      </c>
    </row>
    <row r="14" spans="6:8" x14ac:dyDescent="0.25">
      <c r="F14" s="75" t="s">
        <v>102</v>
      </c>
      <c r="G14" s="50">
        <v>1190920</v>
      </c>
      <c r="H14" s="50">
        <v>0</v>
      </c>
    </row>
    <row r="15" spans="6:8" x14ac:dyDescent="0.25">
      <c r="F15" s="75" t="s">
        <v>103</v>
      </c>
      <c r="G15" s="50">
        <v>4725000</v>
      </c>
      <c r="H15" s="50">
        <v>2425630.7999999998</v>
      </c>
    </row>
    <row r="16" spans="6:8" x14ac:dyDescent="0.25">
      <c r="F16" s="75" t="s">
        <v>167</v>
      </c>
      <c r="G16" s="50">
        <v>4000000</v>
      </c>
      <c r="H16" s="50">
        <v>1422668.71</v>
      </c>
    </row>
    <row r="17" spans="6:8" x14ac:dyDescent="0.25">
      <c r="F17" s="75" t="s">
        <v>221</v>
      </c>
      <c r="G17" s="50">
        <v>1128000</v>
      </c>
      <c r="H17" s="50">
        <v>1506463.3399999999</v>
      </c>
    </row>
    <row r="18" spans="6:8" x14ac:dyDescent="0.25">
      <c r="F18" s="75" t="s">
        <v>139</v>
      </c>
      <c r="G18" s="50">
        <v>2441260</v>
      </c>
      <c r="H18" s="50">
        <v>0</v>
      </c>
    </row>
    <row r="19" spans="6:8" x14ac:dyDescent="0.25">
      <c r="F19" s="75" t="s">
        <v>227</v>
      </c>
      <c r="G19" s="50">
        <v>1892465</v>
      </c>
      <c r="H19" s="50">
        <v>1892465</v>
      </c>
    </row>
    <row r="20" spans="6:8" x14ac:dyDescent="0.25">
      <c r="F20" s="75" t="s">
        <v>104</v>
      </c>
      <c r="G20" s="50">
        <v>922695.01</v>
      </c>
      <c r="H20" s="50">
        <v>771399.91999999993</v>
      </c>
    </row>
    <row r="21" spans="6:8" x14ac:dyDescent="0.25">
      <c r="F21" s="75" t="s">
        <v>236</v>
      </c>
      <c r="G21" s="50">
        <v>5820682.1100000003</v>
      </c>
      <c r="H21" s="50">
        <v>4164841.72</v>
      </c>
    </row>
    <row r="22" spans="6:8" x14ac:dyDescent="0.25">
      <c r="F22" s="75" t="s">
        <v>237</v>
      </c>
      <c r="G22" s="50">
        <v>352469.12</v>
      </c>
      <c r="H22" s="50">
        <v>336654.42</v>
      </c>
    </row>
    <row r="23" spans="6:8" x14ac:dyDescent="0.25">
      <c r="F23" s="75" t="s">
        <v>105</v>
      </c>
      <c r="G23" s="50">
        <v>724650.04</v>
      </c>
      <c r="H23" s="50">
        <v>669610.04</v>
      </c>
    </row>
    <row r="24" spans="6:8" x14ac:dyDescent="0.25">
      <c r="F24" s="75" t="s">
        <v>176</v>
      </c>
      <c r="G24" s="50">
        <v>6771691</v>
      </c>
      <c r="H24" s="50">
        <v>6581313.8499999996</v>
      </c>
    </row>
    <row r="25" spans="6:8" x14ac:dyDescent="0.25">
      <c r="F25" s="75" t="s">
        <v>106</v>
      </c>
      <c r="G25" s="50">
        <v>294110.96000000002</v>
      </c>
      <c r="H25" s="50">
        <v>272373.36</v>
      </c>
    </row>
    <row r="26" spans="6:8" x14ac:dyDescent="0.25">
      <c r="F26" s="75" t="s">
        <v>150</v>
      </c>
      <c r="G26" s="50">
        <v>1192294</v>
      </c>
      <c r="H26" s="50">
        <v>0</v>
      </c>
    </row>
    <row r="27" spans="6:8" x14ac:dyDescent="0.25">
      <c r="F27" s="75" t="s">
        <v>209</v>
      </c>
      <c r="G27" s="50">
        <v>113379.45999999999</v>
      </c>
      <c r="H27" s="50">
        <v>61209.72</v>
      </c>
    </row>
    <row r="28" spans="6:8" x14ac:dyDescent="0.25">
      <c r="F28" s="75" t="s">
        <v>210</v>
      </c>
      <c r="G28" s="50">
        <v>103350.9</v>
      </c>
      <c r="H28" s="50">
        <v>28332.32</v>
      </c>
    </row>
    <row r="29" spans="6:8" x14ac:dyDescent="0.25">
      <c r="F29" s="75" t="s">
        <v>215</v>
      </c>
      <c r="G29" s="50">
        <v>2195905</v>
      </c>
      <c r="H29" s="50">
        <v>2188818</v>
      </c>
    </row>
    <row r="30" spans="6:8" x14ac:dyDescent="0.25">
      <c r="F30" s="75" t="s">
        <v>224</v>
      </c>
      <c r="G30" s="50">
        <v>637548.12</v>
      </c>
      <c r="H30" s="50">
        <v>637548.12</v>
      </c>
    </row>
    <row r="31" spans="6:8" x14ac:dyDescent="0.25">
      <c r="F31" s="75" t="s">
        <v>235</v>
      </c>
      <c r="G31" s="50">
        <v>2200000</v>
      </c>
      <c r="H31" s="50">
        <v>1833761.95</v>
      </c>
    </row>
    <row r="32" spans="6:8" x14ac:dyDescent="0.25">
      <c r="F32" s="75" t="s">
        <v>168</v>
      </c>
      <c r="G32" s="50">
        <v>620963.93999999994</v>
      </c>
      <c r="H32" s="50">
        <v>70000</v>
      </c>
    </row>
    <row r="33" spans="6:8" x14ac:dyDescent="0.25">
      <c r="F33" s="75" t="s">
        <v>225</v>
      </c>
      <c r="G33" s="50">
        <v>1662820.84</v>
      </c>
      <c r="H33" s="50">
        <v>1054430.95</v>
      </c>
    </row>
    <row r="34" spans="6:8" x14ac:dyDescent="0.25">
      <c r="F34" s="75" t="s">
        <v>151</v>
      </c>
      <c r="G34" s="50">
        <v>2280000</v>
      </c>
      <c r="H34" s="50">
        <v>0</v>
      </c>
    </row>
    <row r="35" spans="6:8" x14ac:dyDescent="0.25">
      <c r="F35" s="75" t="s">
        <v>240</v>
      </c>
      <c r="G35" s="50">
        <v>37694.449999999997</v>
      </c>
      <c r="H35" s="50">
        <v>45595.35</v>
      </c>
    </row>
    <row r="36" spans="6:8" x14ac:dyDescent="0.25">
      <c r="F36" s="75" t="s">
        <v>166</v>
      </c>
      <c r="G36" s="50">
        <v>99173.549999999988</v>
      </c>
      <c r="H36" s="50">
        <v>117491</v>
      </c>
    </row>
    <row r="37" spans="6:8" x14ac:dyDescent="0.25">
      <c r="F37" s="75" t="s">
        <v>230</v>
      </c>
      <c r="G37" s="50">
        <v>21261</v>
      </c>
      <c r="H37" s="50">
        <v>21408</v>
      </c>
    </row>
    <row r="38" spans="6:8" x14ac:dyDescent="0.25">
      <c r="F38" s="75" t="s">
        <v>107</v>
      </c>
      <c r="G38" s="50">
        <v>201954.15</v>
      </c>
      <c r="H38" s="50">
        <v>201955</v>
      </c>
    </row>
    <row r="39" spans="6:8" x14ac:dyDescent="0.25">
      <c r="F39" s="75" t="s">
        <v>108</v>
      </c>
      <c r="G39" s="50">
        <v>4419406</v>
      </c>
      <c r="H39" s="50">
        <v>4377669.0200000005</v>
      </c>
    </row>
    <row r="40" spans="6:8" x14ac:dyDescent="0.25">
      <c r="F40" s="75" t="s">
        <v>228</v>
      </c>
      <c r="G40" s="50">
        <v>179076</v>
      </c>
      <c r="H40" s="50">
        <v>59692</v>
      </c>
    </row>
    <row r="41" spans="6:8" x14ac:dyDescent="0.25">
      <c r="F41" s="75" t="s">
        <v>217</v>
      </c>
      <c r="G41" s="50">
        <v>89962.4</v>
      </c>
      <c r="H41" s="50">
        <v>89962.31</v>
      </c>
    </row>
    <row r="42" spans="6:8" x14ac:dyDescent="0.25">
      <c r="F42" s="75" t="s">
        <v>197</v>
      </c>
      <c r="G42" s="50">
        <v>7432696.370000001</v>
      </c>
      <c r="H42" s="50">
        <v>7420712.2199999997</v>
      </c>
    </row>
    <row r="43" spans="6:8" x14ac:dyDescent="0.25">
      <c r="F43" s="75" t="s">
        <v>109</v>
      </c>
      <c r="G43" s="50">
        <v>3430000</v>
      </c>
      <c r="H43" s="50">
        <v>2475344</v>
      </c>
    </row>
    <row r="44" spans="6:8" x14ac:dyDescent="0.25">
      <c r="F44" s="75" t="s">
        <v>110</v>
      </c>
      <c r="G44" s="50">
        <v>595850.91</v>
      </c>
      <c r="H44" s="50">
        <v>587244.78</v>
      </c>
    </row>
    <row r="45" spans="6:8" x14ac:dyDescent="0.25">
      <c r="F45" s="75" t="s">
        <v>169</v>
      </c>
      <c r="G45" s="50">
        <v>1709503</v>
      </c>
      <c r="H45" s="50">
        <v>0</v>
      </c>
    </row>
    <row r="46" spans="6:8" x14ac:dyDescent="0.25">
      <c r="F46" s="75" t="s">
        <v>170</v>
      </c>
      <c r="G46" s="50">
        <v>282043</v>
      </c>
      <c r="H46" s="50">
        <v>0</v>
      </c>
    </row>
    <row r="47" spans="6:8" x14ac:dyDescent="0.25">
      <c r="F47" s="75" t="s">
        <v>165</v>
      </c>
      <c r="G47" s="50">
        <v>12221332</v>
      </c>
      <c r="H47" s="50">
        <v>0</v>
      </c>
    </row>
    <row r="48" spans="6:8" x14ac:dyDescent="0.25">
      <c r="F48" s="75" t="s">
        <v>214</v>
      </c>
      <c r="G48" s="50">
        <v>4837505</v>
      </c>
      <c r="H48" s="50">
        <v>805312.68</v>
      </c>
    </row>
    <row r="49" spans="6:8" x14ac:dyDescent="0.25">
      <c r="F49" s="75" t="s">
        <v>111</v>
      </c>
      <c r="G49" s="50">
        <v>5002305.58</v>
      </c>
      <c r="H49" s="50">
        <v>4576781.05</v>
      </c>
    </row>
    <row r="50" spans="6:8" x14ac:dyDescent="0.25">
      <c r="F50" s="75" t="s">
        <v>112</v>
      </c>
      <c r="G50" s="50">
        <v>300000</v>
      </c>
      <c r="H50" s="50">
        <v>0</v>
      </c>
    </row>
    <row r="51" spans="6:8" x14ac:dyDescent="0.25">
      <c r="F51" s="75" t="s">
        <v>242</v>
      </c>
      <c r="G51" s="50">
        <v>1535695</v>
      </c>
      <c r="H51" s="50">
        <v>1535695</v>
      </c>
    </row>
    <row r="52" spans="6:8" x14ac:dyDescent="0.25">
      <c r="F52" s="75" t="s">
        <v>184</v>
      </c>
      <c r="G52" s="50">
        <v>11336743</v>
      </c>
      <c r="H52" s="50">
        <v>11336743</v>
      </c>
    </row>
    <row r="53" spans="6:8" x14ac:dyDescent="0.25">
      <c r="F53" s="75" t="s">
        <v>113</v>
      </c>
      <c r="G53" s="50">
        <v>900000</v>
      </c>
      <c r="H53" s="50">
        <v>0</v>
      </c>
    </row>
    <row r="54" spans="6:8" x14ac:dyDescent="0.25">
      <c r="F54" s="75" t="s">
        <v>114</v>
      </c>
      <c r="G54" s="50">
        <v>0</v>
      </c>
      <c r="H54" s="50">
        <v>0</v>
      </c>
    </row>
    <row r="55" spans="6:8" x14ac:dyDescent="0.25">
      <c r="F55" s="75" t="s">
        <v>186</v>
      </c>
      <c r="G55" s="50">
        <v>3153155</v>
      </c>
      <c r="H55" s="50">
        <v>3153155</v>
      </c>
    </row>
    <row r="56" spans="6:8" x14ac:dyDescent="0.25">
      <c r="F56" s="75" t="s">
        <v>241</v>
      </c>
      <c r="G56" s="50">
        <v>711542.45</v>
      </c>
      <c r="H56" s="50">
        <v>55079.08</v>
      </c>
    </row>
    <row r="57" spans="6:8" x14ac:dyDescent="0.25">
      <c r="F57" s="75" t="s">
        <v>219</v>
      </c>
      <c r="G57" s="50">
        <v>1383050</v>
      </c>
      <c r="H57" s="50">
        <v>40801.839999999997</v>
      </c>
    </row>
    <row r="58" spans="6:8" x14ac:dyDescent="0.25">
      <c r="F58" s="75" t="s">
        <v>238</v>
      </c>
      <c r="G58" s="50">
        <v>689291.78</v>
      </c>
      <c r="H58" s="50">
        <v>689291.97</v>
      </c>
    </row>
    <row r="59" spans="6:8" x14ac:dyDescent="0.25">
      <c r="F59" s="75" t="s">
        <v>115</v>
      </c>
      <c r="G59" s="50">
        <v>1306676.95</v>
      </c>
      <c r="H59" s="50">
        <v>892529.57</v>
      </c>
    </row>
    <row r="60" spans="6:8" x14ac:dyDescent="0.25">
      <c r="F60" s="76" t="s">
        <v>179</v>
      </c>
      <c r="G60" s="50">
        <v>28761049</v>
      </c>
      <c r="H60" s="50">
        <v>21117328.710000001</v>
      </c>
    </row>
    <row r="61" spans="6:8" x14ac:dyDescent="0.25">
      <c r="F61" s="75" t="s">
        <v>187</v>
      </c>
      <c r="G61" s="50">
        <v>1882140</v>
      </c>
      <c r="H61" s="50">
        <v>0</v>
      </c>
    </row>
    <row r="62" spans="6:8" x14ac:dyDescent="0.25">
      <c r="F62" s="75" t="s">
        <v>180</v>
      </c>
      <c r="G62" s="50">
        <v>445276</v>
      </c>
      <c r="H62" s="50">
        <v>85051.7</v>
      </c>
    </row>
    <row r="63" spans="6:8" x14ac:dyDescent="0.25">
      <c r="F63" s="75" t="s">
        <v>207</v>
      </c>
      <c r="G63" s="50">
        <v>12160529</v>
      </c>
      <c r="H63" s="50">
        <v>12160529</v>
      </c>
    </row>
    <row r="64" spans="6:8" x14ac:dyDescent="0.25">
      <c r="F64" s="75" t="s">
        <v>206</v>
      </c>
      <c r="G64" s="50">
        <v>5418485</v>
      </c>
      <c r="H64" s="50">
        <v>5418485</v>
      </c>
    </row>
    <row r="65" spans="6:8" x14ac:dyDescent="0.25">
      <c r="F65" s="75" t="s">
        <v>194</v>
      </c>
      <c r="G65" s="50">
        <v>4582885.0200000005</v>
      </c>
      <c r="H65" s="50">
        <v>3088713.0999999996</v>
      </c>
    </row>
    <row r="66" spans="6:8" x14ac:dyDescent="0.25">
      <c r="F66" s="75" t="s">
        <v>116</v>
      </c>
      <c r="G66" s="50">
        <v>290000</v>
      </c>
      <c r="H66" s="50">
        <v>215741.41999999998</v>
      </c>
    </row>
    <row r="67" spans="6:8" x14ac:dyDescent="0.25">
      <c r="F67" s="75" t="s">
        <v>220</v>
      </c>
      <c r="G67" s="50">
        <v>19610169</v>
      </c>
      <c r="H67" s="50">
        <v>13833146.969999999</v>
      </c>
    </row>
    <row r="68" spans="6:8" x14ac:dyDescent="0.25">
      <c r="F68" s="75" t="s">
        <v>117</v>
      </c>
      <c r="G68" s="50">
        <v>415000</v>
      </c>
      <c r="H68" s="50">
        <v>131175.62</v>
      </c>
    </row>
    <row r="69" spans="6:8" x14ac:dyDescent="0.25">
      <c r="F69" s="75" t="s">
        <v>118</v>
      </c>
      <c r="G69" s="50">
        <v>10044000</v>
      </c>
      <c r="H69" s="50">
        <v>3637770.5799999996</v>
      </c>
    </row>
    <row r="70" spans="6:8" x14ac:dyDescent="0.25">
      <c r="F70" s="75" t="s">
        <v>119</v>
      </c>
      <c r="G70" s="50">
        <v>10452435.43</v>
      </c>
      <c r="H70" s="50">
        <v>3606123.79</v>
      </c>
    </row>
    <row r="71" spans="6:8" x14ac:dyDescent="0.25">
      <c r="F71" s="75" t="s">
        <v>120</v>
      </c>
      <c r="G71" s="50">
        <v>5610748.8200000003</v>
      </c>
      <c r="H71" s="50">
        <v>2543949.21</v>
      </c>
    </row>
    <row r="72" spans="6:8" x14ac:dyDescent="0.25">
      <c r="F72" s="75" t="s">
        <v>203</v>
      </c>
      <c r="G72" s="50">
        <v>3706370</v>
      </c>
      <c r="H72" s="50">
        <v>3573757.75</v>
      </c>
    </row>
    <row r="73" spans="6:8" x14ac:dyDescent="0.25">
      <c r="F73" s="75" t="s">
        <v>121</v>
      </c>
      <c r="G73" s="50">
        <v>253386.13</v>
      </c>
      <c r="H73" s="50">
        <v>253386</v>
      </c>
    </row>
    <row r="74" spans="6:8" x14ac:dyDescent="0.25">
      <c r="F74" s="75" t="s">
        <v>231</v>
      </c>
      <c r="G74" s="50">
        <v>3000000</v>
      </c>
      <c r="H74" s="50">
        <v>2900000</v>
      </c>
    </row>
    <row r="75" spans="6:8" x14ac:dyDescent="0.25">
      <c r="F75" s="75" t="s">
        <v>199</v>
      </c>
      <c r="G75" s="50">
        <v>10985000</v>
      </c>
      <c r="H75" s="50">
        <v>4208510</v>
      </c>
    </row>
    <row r="76" spans="6:8" x14ac:dyDescent="0.25">
      <c r="F76" s="75" t="s">
        <v>201</v>
      </c>
      <c r="G76" s="50">
        <v>5492500</v>
      </c>
      <c r="H76" s="50">
        <v>5492500</v>
      </c>
    </row>
    <row r="77" spans="6:8" x14ac:dyDescent="0.25">
      <c r="F77" s="75" t="s">
        <v>200</v>
      </c>
      <c r="G77" s="50">
        <v>5492500</v>
      </c>
      <c r="H77" s="50">
        <v>5492500</v>
      </c>
    </row>
    <row r="78" spans="6:8" x14ac:dyDescent="0.25">
      <c r="F78" s="75" t="s">
        <v>212</v>
      </c>
      <c r="G78" s="50">
        <v>249300.95</v>
      </c>
      <c r="H78" s="50">
        <v>83950.07</v>
      </c>
    </row>
    <row r="79" spans="6:8" x14ac:dyDescent="0.25">
      <c r="F79" s="75" t="s">
        <v>239</v>
      </c>
      <c r="G79" s="50">
        <v>959861.53</v>
      </c>
      <c r="H79" s="50">
        <v>1045286.1</v>
      </c>
    </row>
    <row r="80" spans="6:8" x14ac:dyDescent="0.25">
      <c r="F80" s="75" t="s">
        <v>208</v>
      </c>
      <c r="G80" s="50">
        <v>15340851</v>
      </c>
      <c r="H80" s="50">
        <v>20806762.739999998</v>
      </c>
    </row>
    <row r="81" spans="6:8" x14ac:dyDescent="0.25">
      <c r="F81" s="75" t="s">
        <v>122</v>
      </c>
      <c r="G81" s="50">
        <v>2215707</v>
      </c>
      <c r="H81" s="50">
        <v>1703894.78</v>
      </c>
    </row>
    <row r="82" spans="6:8" x14ac:dyDescent="0.25">
      <c r="F82" s="75" t="s">
        <v>234</v>
      </c>
      <c r="G82" s="50">
        <v>1800000</v>
      </c>
      <c r="H82" s="50">
        <v>1095503.1300000001</v>
      </c>
    </row>
    <row r="83" spans="6:8" x14ac:dyDescent="0.25">
      <c r="F83" s="75" t="s">
        <v>226</v>
      </c>
      <c r="G83" s="50">
        <v>1569482</v>
      </c>
      <c r="H83" s="50">
        <v>1569482</v>
      </c>
    </row>
    <row r="84" spans="6:8" x14ac:dyDescent="0.25">
      <c r="F84" s="75" t="s">
        <v>123</v>
      </c>
      <c r="G84" s="50">
        <v>7204065</v>
      </c>
      <c r="H84" s="50">
        <v>1997416.5500000003</v>
      </c>
    </row>
    <row r="85" spans="6:8" x14ac:dyDescent="0.25">
      <c r="F85" s="75" t="s">
        <v>124</v>
      </c>
      <c r="G85" s="50">
        <v>13800000</v>
      </c>
      <c r="H85" s="50">
        <v>0</v>
      </c>
    </row>
    <row r="86" spans="6:8" x14ac:dyDescent="0.25">
      <c r="F86" s="75" t="s">
        <v>205</v>
      </c>
      <c r="G86" s="50">
        <v>128640</v>
      </c>
      <c r="H86" s="50">
        <v>128640</v>
      </c>
    </row>
    <row r="87" spans="6:8" x14ac:dyDescent="0.25">
      <c r="F87" s="75" t="s">
        <v>218</v>
      </c>
      <c r="G87" s="50">
        <v>11971158</v>
      </c>
      <c r="H87" s="50">
        <v>6988135.8800000008</v>
      </c>
    </row>
    <row r="88" spans="6:8" x14ac:dyDescent="0.25">
      <c r="F88" s="75" t="s">
        <v>198</v>
      </c>
      <c r="G88" s="50">
        <v>1522768</v>
      </c>
      <c r="H88" s="50">
        <v>1431401.7</v>
      </c>
    </row>
    <row r="89" spans="6:8" x14ac:dyDescent="0.25">
      <c r="F89" s="75" t="s">
        <v>125</v>
      </c>
      <c r="G89" s="50">
        <v>47196000</v>
      </c>
      <c r="H89" s="50">
        <v>25409348.5</v>
      </c>
    </row>
    <row r="90" spans="6:8" x14ac:dyDescent="0.25">
      <c r="F90" s="75" t="s">
        <v>213</v>
      </c>
      <c r="G90" s="50">
        <v>1881621</v>
      </c>
      <c r="H90" s="50">
        <v>1145581.18</v>
      </c>
    </row>
    <row r="91" spans="6:8" x14ac:dyDescent="0.25">
      <c r="F91" s="75" t="s">
        <v>188</v>
      </c>
      <c r="G91" s="50">
        <v>6281904</v>
      </c>
      <c r="H91" s="50">
        <v>2578302.81</v>
      </c>
    </row>
    <row r="92" spans="6:8" x14ac:dyDescent="0.25">
      <c r="F92" s="75" t="s">
        <v>126</v>
      </c>
      <c r="G92" s="50">
        <v>22125000</v>
      </c>
      <c r="H92" s="50">
        <v>21686374.27</v>
      </c>
    </row>
    <row r="93" spans="6:8" x14ac:dyDescent="0.25">
      <c r="F93" s="75" t="s">
        <v>127</v>
      </c>
      <c r="G93" s="50">
        <v>2085000</v>
      </c>
      <c r="H93" s="50">
        <v>2488872.5699999998</v>
      </c>
    </row>
    <row r="94" spans="6:8" x14ac:dyDescent="0.25">
      <c r="F94" s="75" t="s">
        <v>128</v>
      </c>
      <c r="G94" s="50">
        <v>930600</v>
      </c>
      <c r="H94" s="50">
        <v>0</v>
      </c>
    </row>
    <row r="95" spans="6:8" x14ac:dyDescent="0.25">
      <c r="F95" s="75" t="s">
        <v>129</v>
      </c>
      <c r="G95" s="50">
        <v>1386000</v>
      </c>
      <c r="H95" s="50">
        <v>1330560</v>
      </c>
    </row>
    <row r="96" spans="6:8" x14ac:dyDescent="0.25">
      <c r="F96" s="75" t="s">
        <v>189</v>
      </c>
      <c r="G96" s="50">
        <v>2219960.65</v>
      </c>
      <c r="H96" s="50">
        <v>1932286.5699999998</v>
      </c>
    </row>
    <row r="97" spans="6:8" x14ac:dyDescent="0.25">
      <c r="F97" s="75" t="s">
        <v>190</v>
      </c>
      <c r="G97" s="50">
        <v>3284484.19</v>
      </c>
      <c r="H97" s="50">
        <v>1929314.1500000001</v>
      </c>
    </row>
    <row r="98" spans="6:8" x14ac:dyDescent="0.25">
      <c r="F98" s="75" t="s">
        <v>191</v>
      </c>
      <c r="G98" s="50">
        <v>66500</v>
      </c>
      <c r="H98" s="50">
        <v>79944.990000000005</v>
      </c>
    </row>
    <row r="99" spans="6:8" x14ac:dyDescent="0.25">
      <c r="F99" s="75" t="s">
        <v>192</v>
      </c>
      <c r="G99" s="50">
        <v>205268.14</v>
      </c>
      <c r="H99" s="50">
        <v>205268.14</v>
      </c>
    </row>
    <row r="100" spans="6:8" x14ac:dyDescent="0.25">
      <c r="F100" s="75" t="s">
        <v>223</v>
      </c>
      <c r="G100" s="50">
        <v>1400000</v>
      </c>
      <c r="H100" s="50">
        <v>1400000</v>
      </c>
    </row>
    <row r="101" spans="6:8" x14ac:dyDescent="0.25">
      <c r="F101" s="75" t="s">
        <v>243</v>
      </c>
      <c r="G101" s="50">
        <v>2472877</v>
      </c>
      <c r="H101" s="50">
        <v>232916.67</v>
      </c>
    </row>
    <row r="102" spans="6:8" x14ac:dyDescent="0.25">
      <c r="F102" s="75" t="s">
        <v>204</v>
      </c>
      <c r="G102" s="50">
        <v>1700000</v>
      </c>
      <c r="H102" s="50">
        <v>0</v>
      </c>
    </row>
    <row r="103" spans="6:8" x14ac:dyDescent="0.25">
      <c r="F103" s="75" t="s">
        <v>232</v>
      </c>
      <c r="G103" s="50">
        <v>2901883.4</v>
      </c>
      <c r="H103" s="50">
        <v>2901883</v>
      </c>
    </row>
    <row r="104" spans="6:8" x14ac:dyDescent="0.25">
      <c r="F104" s="75" t="s">
        <v>233</v>
      </c>
      <c r="G104" s="50">
        <v>4976985</v>
      </c>
      <c r="H104" s="50">
        <v>4901985</v>
      </c>
    </row>
    <row r="105" spans="6:8" x14ac:dyDescent="0.25">
      <c r="F105" s="75" t="s">
        <v>130</v>
      </c>
      <c r="G105" s="50">
        <v>19469290.449999999</v>
      </c>
      <c r="H105" s="50">
        <v>16661243.660000002</v>
      </c>
    </row>
    <row r="106" spans="6:8" x14ac:dyDescent="0.25">
      <c r="F106" s="75" t="s">
        <v>185</v>
      </c>
      <c r="G106" s="50">
        <v>2710000</v>
      </c>
      <c r="H106" s="50">
        <v>2360000</v>
      </c>
    </row>
    <row r="107" spans="6:8" x14ac:dyDescent="0.25">
      <c r="F107" s="75" t="s">
        <v>211</v>
      </c>
      <c r="G107" s="50">
        <v>476545.31</v>
      </c>
      <c r="H107" s="50">
        <v>476545.59</v>
      </c>
    </row>
    <row r="108" spans="6:8" x14ac:dyDescent="0.25">
      <c r="F108" s="75" t="s">
        <v>222</v>
      </c>
      <c r="G108" s="50">
        <v>3040000</v>
      </c>
      <c r="H108" s="50">
        <v>2826167.65</v>
      </c>
    </row>
    <row r="109" spans="6:8" x14ac:dyDescent="0.25">
      <c r="F109" s="75" t="s">
        <v>183</v>
      </c>
      <c r="G109" s="50">
        <v>847698.83000000007</v>
      </c>
      <c r="H109" s="50">
        <v>429071.34</v>
      </c>
    </row>
    <row r="110" spans="6:8" x14ac:dyDescent="0.25">
      <c r="F110" s="76" t="s">
        <v>131</v>
      </c>
      <c r="G110" s="50">
        <v>3415000</v>
      </c>
      <c r="H110" s="50">
        <v>3292060</v>
      </c>
    </row>
    <row r="111" spans="6:8" x14ac:dyDescent="0.25">
      <c r="F111" s="75" t="s">
        <v>181</v>
      </c>
      <c r="G111" s="50">
        <v>1517911</v>
      </c>
      <c r="H111" s="50">
        <v>9414175.6999999993</v>
      </c>
    </row>
    <row r="112" spans="6:8" x14ac:dyDescent="0.25">
      <c r="F112" s="75" t="s">
        <v>216</v>
      </c>
      <c r="G112" s="50">
        <v>5060570.7799999993</v>
      </c>
      <c r="H112" s="50">
        <v>2133763.73</v>
      </c>
    </row>
    <row r="113" spans="6:8" x14ac:dyDescent="0.25">
      <c r="F113" s="75" t="s">
        <v>132</v>
      </c>
      <c r="G113" s="50">
        <v>7798225</v>
      </c>
      <c r="H113" s="50">
        <v>4926644.74</v>
      </c>
    </row>
    <row r="114" spans="6:8" x14ac:dyDescent="0.25">
      <c r="F114" s="75" t="s">
        <v>133</v>
      </c>
      <c r="G114" s="50">
        <v>500000</v>
      </c>
      <c r="H114" s="50">
        <v>347947.60000000003</v>
      </c>
    </row>
    <row r="115" spans="6:8" x14ac:dyDescent="0.25">
      <c r="F115" s="75" t="s">
        <v>196</v>
      </c>
      <c r="G115" s="50">
        <v>2032324.87</v>
      </c>
      <c r="H115" s="50">
        <v>1983309.4699999997</v>
      </c>
    </row>
    <row r="116" spans="6:8" x14ac:dyDescent="0.25">
      <c r="F116" s="75" t="s">
        <v>195</v>
      </c>
      <c r="G116" s="50">
        <v>241000</v>
      </c>
      <c r="H116" s="50">
        <v>241000</v>
      </c>
    </row>
    <row r="117" spans="6:8" x14ac:dyDescent="0.25">
      <c r="F117" s="75" t="s">
        <v>193</v>
      </c>
      <c r="G117" s="50">
        <v>2590300</v>
      </c>
      <c r="H117" s="50">
        <v>2590300</v>
      </c>
    </row>
    <row r="118" spans="6:8" x14ac:dyDescent="0.25">
      <c r="F118" s="75" t="s">
        <v>229</v>
      </c>
      <c r="G118" s="50">
        <v>135639</v>
      </c>
      <c r="H118" s="50">
        <v>121605</v>
      </c>
    </row>
    <row r="119" spans="6:8" x14ac:dyDescent="0.25">
      <c r="F119" s="75" t="s">
        <v>134</v>
      </c>
      <c r="G119" s="50">
        <v>1544891</v>
      </c>
      <c r="H119" s="50">
        <v>419505.48000000004</v>
      </c>
    </row>
    <row r="120" spans="6:8" x14ac:dyDescent="0.25">
      <c r="F120" s="75" t="s">
        <v>182</v>
      </c>
      <c r="G120" s="50">
        <v>3098000</v>
      </c>
      <c r="H120" s="50">
        <v>3098000</v>
      </c>
    </row>
    <row r="121" spans="6:8" x14ac:dyDescent="0.25">
      <c r="F121" s="75" t="s">
        <v>178</v>
      </c>
      <c r="G121" s="50">
        <v>12540934</v>
      </c>
      <c r="H121" s="50">
        <v>9451681.1599999983</v>
      </c>
    </row>
    <row r="122" spans="6:8" x14ac:dyDescent="0.25">
      <c r="F122" s="77" t="s">
        <v>272</v>
      </c>
      <c r="G122" s="50"/>
      <c r="H122" s="50"/>
    </row>
    <row r="123" spans="6:8" x14ac:dyDescent="0.25">
      <c r="F123" s="75" t="s">
        <v>255</v>
      </c>
      <c r="G123" s="50">
        <v>1625213</v>
      </c>
      <c r="H123" s="50">
        <v>0</v>
      </c>
    </row>
    <row r="124" spans="6:8" x14ac:dyDescent="0.25">
      <c r="F124" s="75" t="s">
        <v>256</v>
      </c>
      <c r="G124" s="50">
        <v>0</v>
      </c>
      <c r="H124" s="50">
        <v>0</v>
      </c>
    </row>
    <row r="125" spans="6:8" x14ac:dyDescent="0.25">
      <c r="F125" s="75" t="s">
        <v>257</v>
      </c>
      <c r="G125" s="50">
        <v>0</v>
      </c>
      <c r="H125" s="50">
        <v>0</v>
      </c>
    </row>
    <row r="126" spans="6:8" x14ac:dyDescent="0.25">
      <c r="F126" s="75" t="s">
        <v>270</v>
      </c>
      <c r="G126" s="50">
        <v>248474</v>
      </c>
      <c r="H126" s="50">
        <v>0</v>
      </c>
    </row>
    <row r="127" spans="6:8" x14ac:dyDescent="0.25">
      <c r="F127" s="75" t="s">
        <v>271</v>
      </c>
      <c r="G127" s="50">
        <v>600000</v>
      </c>
      <c r="H127" s="50">
        <v>0</v>
      </c>
    </row>
    <row r="128" spans="6:8" x14ac:dyDescent="0.25">
      <c r="F128" s="75" t="s">
        <v>273</v>
      </c>
      <c r="G128" s="50">
        <v>3000000</v>
      </c>
      <c r="H128" s="50">
        <v>14628.9</v>
      </c>
    </row>
    <row r="129" spans="6:8" x14ac:dyDescent="0.25">
      <c r="F129" s="75" t="s">
        <v>274</v>
      </c>
      <c r="G129" s="50">
        <v>24700000</v>
      </c>
      <c r="H129" s="50">
        <v>0</v>
      </c>
    </row>
    <row r="130" spans="6:8" x14ac:dyDescent="0.25">
      <c r="F130" s="75" t="s">
        <v>275</v>
      </c>
      <c r="G130" s="50">
        <v>109849</v>
      </c>
      <c r="H130" s="50">
        <v>32234.2</v>
      </c>
    </row>
    <row r="131" spans="6:8" x14ac:dyDescent="0.25">
      <c r="F131" s="75" t="s">
        <v>276</v>
      </c>
      <c r="G131" s="50">
        <v>10330000</v>
      </c>
      <c r="H131" s="50">
        <v>0</v>
      </c>
    </row>
    <row r="132" spans="6:8" x14ac:dyDescent="0.25">
      <c r="F132" s="75" t="s">
        <v>277</v>
      </c>
      <c r="G132" s="50">
        <v>759049.38</v>
      </c>
      <c r="H132" s="50">
        <v>0</v>
      </c>
    </row>
    <row r="133" spans="6:8" x14ac:dyDescent="0.25">
      <c r="F133" s="75" t="s">
        <v>278</v>
      </c>
      <c r="G133" s="50">
        <v>2080514</v>
      </c>
      <c r="H133" s="50">
        <v>0</v>
      </c>
    </row>
    <row r="134" spans="6:8" x14ac:dyDescent="0.25">
      <c r="F134" s="75" t="s">
        <v>279</v>
      </c>
      <c r="G134" s="50">
        <v>2380000</v>
      </c>
      <c r="H134" s="50">
        <v>0</v>
      </c>
    </row>
    <row r="135" spans="6:8" x14ac:dyDescent="0.25">
      <c r="F135" s="75" t="s">
        <v>280</v>
      </c>
      <c r="G135" s="50">
        <v>6871000</v>
      </c>
      <c r="H135" s="50">
        <v>0</v>
      </c>
    </row>
    <row r="136" spans="6:8" x14ac:dyDescent="0.25">
      <c r="F136" s="75" t="s">
        <v>346</v>
      </c>
      <c r="G136" s="50">
        <v>861956</v>
      </c>
      <c r="H136" s="50">
        <v>861956</v>
      </c>
    </row>
    <row r="137" spans="6:8" x14ac:dyDescent="0.25">
      <c r="F137" s="75" t="s">
        <v>382</v>
      </c>
      <c r="G137" s="50">
        <v>1532781</v>
      </c>
      <c r="H137" s="50">
        <v>0</v>
      </c>
    </row>
    <row r="138" spans="6:8" x14ac:dyDescent="0.25">
      <c r="F138" s="75" t="s">
        <v>412</v>
      </c>
      <c r="G138" s="50">
        <v>43313</v>
      </c>
      <c r="H138" s="50">
        <v>18147.580000000002</v>
      </c>
    </row>
    <row r="139" spans="6:8" x14ac:dyDescent="0.25">
      <c r="F139" s="76" t="s">
        <v>760</v>
      </c>
      <c r="G139" s="50">
        <v>3126801.38</v>
      </c>
      <c r="H139" s="50">
        <v>0</v>
      </c>
    </row>
    <row r="140" spans="6:8" x14ac:dyDescent="0.25">
      <c r="F140" s="78" t="s">
        <v>956</v>
      </c>
      <c r="G140" s="50">
        <v>200000</v>
      </c>
      <c r="H140" s="50">
        <v>0</v>
      </c>
    </row>
    <row r="141" spans="6:8" x14ac:dyDescent="0.25">
      <c r="F141" s="75" t="s">
        <v>962</v>
      </c>
      <c r="G141" s="50">
        <v>371898</v>
      </c>
      <c r="H141" s="50">
        <v>0</v>
      </c>
    </row>
    <row r="142" spans="6:8" x14ac:dyDescent="0.25">
      <c r="F142" s="76" t="s">
        <v>963</v>
      </c>
      <c r="G142" s="50">
        <v>930000</v>
      </c>
      <c r="H142" s="50">
        <v>0</v>
      </c>
    </row>
    <row r="143" spans="6:8" x14ac:dyDescent="0.25">
      <c r="F143" s="49" t="s">
        <v>1</v>
      </c>
      <c r="G143" s="50">
        <v>526279560.3499999</v>
      </c>
      <c r="H143" s="50">
        <v>323287351.21999997</v>
      </c>
    </row>
  </sheetData>
  <printOptions horizontalCentered="1"/>
  <pageMargins left="0.70866141732283472" right="0.70866141732283472" top="1.1811023622047245" bottom="0.74803149606299213" header="0.31496062992125984" footer="0.31496062992125984"/>
  <pageSetup paperSize="9" scale="66" fitToHeight="0" orientation="portrait" r:id="rId2"/>
  <headerFooter>
    <oddHeader>&amp;L&amp;G
&amp;R&amp;G</oddHeader>
    <oddFooter>&amp;C&amp;P/&amp;N</oddFooter>
  </headerFooter>
  <drawing r:id="rId3"/>
  <legacyDrawingHF r:id="rId4"/>
  <extLst>
    <ext xmlns:x14="http://schemas.microsoft.com/office/spreadsheetml/2009/9/main" uri="{A8765BA9-456A-4dab-B4F3-ACF838C121DE}">
      <x14:slicerList>
        <x14:slicer r:id="rId5"/>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4" tint="0.79998168889431442"/>
    <pageSetUpPr fitToPage="1"/>
  </sheetPr>
  <dimension ref="A1:F107"/>
  <sheetViews>
    <sheetView zoomScaleNormal="100" workbookViewId="0">
      <pane ySplit="3" topLeftCell="A4" activePane="bottomLeft" state="frozen"/>
      <selection pane="bottomLeft"/>
    </sheetView>
  </sheetViews>
  <sheetFormatPr baseColWidth="10" defaultRowHeight="15" x14ac:dyDescent="0.25"/>
  <cols>
    <col min="2" max="2" width="99.28515625" customWidth="1"/>
    <col min="3" max="3" width="17.5703125" customWidth="1"/>
    <col min="4" max="4" width="67.5703125" customWidth="1"/>
    <col min="6" max="6" width="11.85546875" bestFit="1" customWidth="1"/>
  </cols>
  <sheetData>
    <row r="1" spans="1:6" x14ac:dyDescent="0.25">
      <c r="B1" s="55" t="s">
        <v>156</v>
      </c>
      <c r="C1" s="54">
        <v>92</v>
      </c>
      <c r="D1" s="54"/>
    </row>
    <row r="2" spans="1:6" x14ac:dyDescent="0.25">
      <c r="A2" s="19"/>
      <c r="B2" s="55" t="s">
        <v>268</v>
      </c>
      <c r="C2" s="56">
        <f>+SUBTOTAL(3,C4:C120)</f>
        <v>104</v>
      </c>
      <c r="D2" s="19"/>
    </row>
    <row r="3" spans="1:6" s="20" customFormat="1" ht="60" x14ac:dyDescent="0.25">
      <c r="A3" s="22" t="s">
        <v>152</v>
      </c>
      <c r="B3" s="43" t="s">
        <v>248</v>
      </c>
      <c r="C3" s="44" t="s">
        <v>145</v>
      </c>
      <c r="D3" s="44" t="s">
        <v>254</v>
      </c>
    </row>
    <row r="4" spans="1:6" x14ac:dyDescent="0.25">
      <c r="A4" s="59" t="s">
        <v>154</v>
      </c>
      <c r="B4" s="60" t="s">
        <v>957</v>
      </c>
      <c r="C4" s="59" t="s">
        <v>281</v>
      </c>
      <c r="D4" s="51" t="s">
        <v>282</v>
      </c>
      <c r="F4" s="46"/>
    </row>
    <row r="5" spans="1:6" x14ac:dyDescent="0.25">
      <c r="A5" s="59" t="s">
        <v>154</v>
      </c>
      <c r="B5" s="60" t="s">
        <v>957</v>
      </c>
      <c r="C5" s="59" t="s">
        <v>283</v>
      </c>
      <c r="D5" s="51" t="s">
        <v>284</v>
      </c>
      <c r="F5" s="46"/>
    </row>
    <row r="6" spans="1:6" x14ac:dyDescent="0.25">
      <c r="A6" s="59" t="s">
        <v>154</v>
      </c>
      <c r="B6" s="60" t="s">
        <v>957</v>
      </c>
      <c r="C6" s="59" t="s">
        <v>764</v>
      </c>
      <c r="D6" s="51" t="s">
        <v>765</v>
      </c>
    </row>
    <row r="7" spans="1:6" x14ac:dyDescent="0.25">
      <c r="A7" s="59" t="s">
        <v>154</v>
      </c>
      <c r="B7" s="60" t="s">
        <v>957</v>
      </c>
      <c r="C7" s="59" t="s">
        <v>766</v>
      </c>
      <c r="D7" s="51" t="s">
        <v>767</v>
      </c>
    </row>
    <row r="8" spans="1:6" x14ac:dyDescent="0.25">
      <c r="A8" s="59" t="s">
        <v>154</v>
      </c>
      <c r="B8" s="60" t="s">
        <v>957</v>
      </c>
      <c r="C8" s="59" t="s">
        <v>768</v>
      </c>
      <c r="D8" s="51" t="s">
        <v>769</v>
      </c>
    </row>
    <row r="9" spans="1:6" x14ac:dyDescent="0.25">
      <c r="A9" s="59" t="s">
        <v>155</v>
      </c>
      <c r="B9" s="60" t="s">
        <v>178</v>
      </c>
      <c r="C9" s="59" t="s">
        <v>770</v>
      </c>
      <c r="D9" s="51" t="s">
        <v>771</v>
      </c>
    </row>
    <row r="10" spans="1:6" x14ac:dyDescent="0.25">
      <c r="A10" s="59" t="s">
        <v>155</v>
      </c>
      <c r="B10" s="60" t="s">
        <v>178</v>
      </c>
      <c r="C10" s="59" t="s">
        <v>772</v>
      </c>
      <c r="D10" s="51" t="s">
        <v>773</v>
      </c>
    </row>
    <row r="11" spans="1:6" x14ac:dyDescent="0.25">
      <c r="A11" s="59" t="s">
        <v>155</v>
      </c>
      <c r="B11" s="60" t="s">
        <v>178</v>
      </c>
      <c r="C11" s="59" t="s">
        <v>774</v>
      </c>
      <c r="D11" s="51" t="s">
        <v>775</v>
      </c>
    </row>
    <row r="12" spans="1:6" x14ac:dyDescent="0.25">
      <c r="A12" s="59" t="s">
        <v>290</v>
      </c>
      <c r="B12" s="60" t="s">
        <v>122</v>
      </c>
      <c r="C12" s="59" t="s">
        <v>776</v>
      </c>
      <c r="D12" s="51" t="s">
        <v>777</v>
      </c>
    </row>
    <row r="13" spans="1:6" x14ac:dyDescent="0.25">
      <c r="A13" s="59" t="s">
        <v>296</v>
      </c>
      <c r="B13" s="60" t="s">
        <v>179</v>
      </c>
      <c r="C13" s="59" t="s">
        <v>778</v>
      </c>
      <c r="D13" s="51" t="s">
        <v>779</v>
      </c>
    </row>
    <row r="14" spans="1:6" x14ac:dyDescent="0.25">
      <c r="A14" s="59" t="s">
        <v>296</v>
      </c>
      <c r="B14" s="60" t="s">
        <v>179</v>
      </c>
      <c r="C14" s="59" t="s">
        <v>780</v>
      </c>
      <c r="D14" s="51" t="s">
        <v>781</v>
      </c>
    </row>
    <row r="15" spans="1:6" x14ac:dyDescent="0.25">
      <c r="A15" s="59" t="s">
        <v>296</v>
      </c>
      <c r="B15" s="60" t="s">
        <v>179</v>
      </c>
      <c r="C15" s="59" t="s">
        <v>782</v>
      </c>
      <c r="D15" s="51" t="s">
        <v>783</v>
      </c>
    </row>
    <row r="16" spans="1:6" x14ac:dyDescent="0.25">
      <c r="A16" s="59" t="s">
        <v>296</v>
      </c>
      <c r="B16" s="60" t="s">
        <v>179</v>
      </c>
      <c r="C16" s="59" t="s">
        <v>784</v>
      </c>
      <c r="D16" s="51" t="s">
        <v>785</v>
      </c>
    </row>
    <row r="17" spans="1:4" x14ac:dyDescent="0.25">
      <c r="A17" s="59" t="s">
        <v>300</v>
      </c>
      <c r="B17" s="60" t="s">
        <v>125</v>
      </c>
      <c r="C17" s="59" t="s">
        <v>786</v>
      </c>
      <c r="D17" s="51" t="s">
        <v>787</v>
      </c>
    </row>
    <row r="18" spans="1:4" x14ac:dyDescent="0.25">
      <c r="A18" s="59" t="s">
        <v>300</v>
      </c>
      <c r="B18" s="60" t="s">
        <v>125</v>
      </c>
      <c r="C18" s="59" t="s">
        <v>788</v>
      </c>
      <c r="D18" s="51" t="s">
        <v>789</v>
      </c>
    </row>
    <row r="19" spans="1:4" x14ac:dyDescent="0.25">
      <c r="A19" s="59" t="s">
        <v>300</v>
      </c>
      <c r="B19" s="60" t="s">
        <v>125</v>
      </c>
      <c r="C19" s="59" t="s">
        <v>790</v>
      </c>
      <c r="D19" s="51" t="s">
        <v>791</v>
      </c>
    </row>
    <row r="20" spans="1:4" x14ac:dyDescent="0.25">
      <c r="A20" s="59" t="s">
        <v>300</v>
      </c>
      <c r="B20" s="60" t="s">
        <v>125</v>
      </c>
      <c r="C20" s="59" t="s">
        <v>792</v>
      </c>
      <c r="D20" s="51" t="s">
        <v>793</v>
      </c>
    </row>
    <row r="21" spans="1:4" x14ac:dyDescent="0.25">
      <c r="A21" s="59" t="s">
        <v>300</v>
      </c>
      <c r="B21" s="60" t="s">
        <v>125</v>
      </c>
      <c r="C21" s="59" t="s">
        <v>794</v>
      </c>
      <c r="D21" s="51" t="s">
        <v>795</v>
      </c>
    </row>
    <row r="22" spans="1:4" x14ac:dyDescent="0.25">
      <c r="A22" s="59" t="s">
        <v>300</v>
      </c>
      <c r="B22" s="60" t="s">
        <v>125</v>
      </c>
      <c r="C22" s="59" t="s">
        <v>796</v>
      </c>
      <c r="D22" s="51" t="s">
        <v>797</v>
      </c>
    </row>
    <row r="23" spans="1:4" x14ac:dyDescent="0.25">
      <c r="A23" s="59" t="s">
        <v>300</v>
      </c>
      <c r="B23" s="60" t="s">
        <v>125</v>
      </c>
      <c r="C23" s="59" t="s">
        <v>798</v>
      </c>
      <c r="D23" s="51" t="s">
        <v>799</v>
      </c>
    </row>
    <row r="24" spans="1:4" x14ac:dyDescent="0.25">
      <c r="A24" s="59" t="s">
        <v>300</v>
      </c>
      <c r="B24" s="60" t="s">
        <v>125</v>
      </c>
      <c r="C24" s="59" t="s">
        <v>800</v>
      </c>
      <c r="D24" s="51" t="s">
        <v>801</v>
      </c>
    </row>
    <row r="25" spans="1:4" x14ac:dyDescent="0.25">
      <c r="A25" s="59" t="s">
        <v>300</v>
      </c>
      <c r="B25" s="60" t="s">
        <v>125</v>
      </c>
      <c r="C25" s="59" t="s">
        <v>802</v>
      </c>
      <c r="D25" s="51" t="s">
        <v>803</v>
      </c>
    </row>
    <row r="26" spans="1:4" x14ac:dyDescent="0.25">
      <c r="A26" s="59" t="s">
        <v>308</v>
      </c>
      <c r="B26" s="60" t="s">
        <v>126</v>
      </c>
      <c r="C26" s="59" t="s">
        <v>804</v>
      </c>
      <c r="D26" s="51" t="s">
        <v>805</v>
      </c>
    </row>
    <row r="27" spans="1:4" x14ac:dyDescent="0.25">
      <c r="A27" s="59" t="s">
        <v>312</v>
      </c>
      <c r="B27" s="60" t="s">
        <v>131</v>
      </c>
      <c r="C27" s="59" t="s">
        <v>806</v>
      </c>
      <c r="D27" s="51" t="s">
        <v>807</v>
      </c>
    </row>
    <row r="28" spans="1:4" x14ac:dyDescent="0.25">
      <c r="A28" s="59" t="s">
        <v>331</v>
      </c>
      <c r="B28" s="60" t="s">
        <v>183</v>
      </c>
      <c r="C28" s="59" t="s">
        <v>808</v>
      </c>
      <c r="D28" s="51" t="s">
        <v>809</v>
      </c>
    </row>
    <row r="29" spans="1:4" x14ac:dyDescent="0.25">
      <c r="A29" s="59" t="s">
        <v>336</v>
      </c>
      <c r="B29" s="60" t="s">
        <v>184</v>
      </c>
      <c r="C29" s="59" t="s">
        <v>810</v>
      </c>
      <c r="D29" s="51" t="s">
        <v>811</v>
      </c>
    </row>
    <row r="30" spans="1:4" x14ac:dyDescent="0.25">
      <c r="A30" s="59" t="s">
        <v>336</v>
      </c>
      <c r="B30" s="60" t="s">
        <v>184</v>
      </c>
      <c r="C30" s="59" t="s">
        <v>812</v>
      </c>
      <c r="D30" s="51" t="s">
        <v>813</v>
      </c>
    </row>
    <row r="31" spans="1:4" x14ac:dyDescent="0.25">
      <c r="A31" s="59" t="s">
        <v>336</v>
      </c>
      <c r="B31" s="60" t="s">
        <v>184</v>
      </c>
      <c r="C31" s="59" t="s">
        <v>814</v>
      </c>
      <c r="D31" s="51" t="s">
        <v>815</v>
      </c>
    </row>
    <row r="32" spans="1:4" x14ac:dyDescent="0.25">
      <c r="A32" s="59" t="s">
        <v>336</v>
      </c>
      <c r="B32" s="60" t="s">
        <v>184</v>
      </c>
      <c r="C32" s="59" t="s">
        <v>816</v>
      </c>
      <c r="D32" s="51" t="s">
        <v>817</v>
      </c>
    </row>
    <row r="33" spans="1:4" x14ac:dyDescent="0.25">
      <c r="A33" s="59" t="s">
        <v>336</v>
      </c>
      <c r="B33" s="60" t="s">
        <v>184</v>
      </c>
      <c r="C33" s="59" t="s">
        <v>818</v>
      </c>
      <c r="D33" s="51" t="s">
        <v>819</v>
      </c>
    </row>
    <row r="34" spans="1:4" x14ac:dyDescent="0.25">
      <c r="A34" s="59" t="s">
        <v>344</v>
      </c>
      <c r="B34" s="60" t="s">
        <v>346</v>
      </c>
      <c r="C34" s="59" t="s">
        <v>820</v>
      </c>
      <c r="D34" s="51" t="s">
        <v>821</v>
      </c>
    </row>
    <row r="35" spans="1:4" x14ac:dyDescent="0.25">
      <c r="A35" s="59" t="s">
        <v>350</v>
      </c>
      <c r="B35" s="60" t="s">
        <v>115</v>
      </c>
      <c r="C35" s="59" t="s">
        <v>822</v>
      </c>
      <c r="D35" s="51" t="s">
        <v>823</v>
      </c>
    </row>
    <row r="36" spans="1:4" x14ac:dyDescent="0.25">
      <c r="A36" s="59" t="s">
        <v>357</v>
      </c>
      <c r="B36" s="60" t="s">
        <v>185</v>
      </c>
      <c r="C36" s="59" t="s">
        <v>824</v>
      </c>
      <c r="D36" s="51" t="s">
        <v>825</v>
      </c>
    </row>
    <row r="37" spans="1:4" x14ac:dyDescent="0.25">
      <c r="A37" s="59" t="s">
        <v>367</v>
      </c>
      <c r="B37" s="60" t="s">
        <v>186</v>
      </c>
      <c r="C37" s="59" t="s">
        <v>826</v>
      </c>
      <c r="D37" s="51" t="s">
        <v>827</v>
      </c>
    </row>
    <row r="38" spans="1:4" x14ac:dyDescent="0.25">
      <c r="A38" s="59" t="s">
        <v>385</v>
      </c>
      <c r="B38" s="60" t="s">
        <v>188</v>
      </c>
      <c r="C38" s="59" t="s">
        <v>828</v>
      </c>
      <c r="D38" s="51" t="s">
        <v>829</v>
      </c>
    </row>
    <row r="39" spans="1:4" x14ac:dyDescent="0.25">
      <c r="A39" s="59" t="s">
        <v>385</v>
      </c>
      <c r="B39" s="60" t="s">
        <v>188</v>
      </c>
      <c r="C39" s="59" t="s">
        <v>830</v>
      </c>
      <c r="D39" s="51" t="s">
        <v>831</v>
      </c>
    </row>
    <row r="40" spans="1:4" x14ac:dyDescent="0.25">
      <c r="A40" s="59" t="s">
        <v>390</v>
      </c>
      <c r="B40" s="60" t="s">
        <v>130</v>
      </c>
      <c r="C40" s="59" t="s">
        <v>832</v>
      </c>
      <c r="D40" s="51" t="s">
        <v>833</v>
      </c>
    </row>
    <row r="41" spans="1:4" x14ac:dyDescent="0.25">
      <c r="A41" s="59" t="s">
        <v>390</v>
      </c>
      <c r="B41" s="60" t="s">
        <v>130</v>
      </c>
      <c r="C41" s="59" t="s">
        <v>834</v>
      </c>
      <c r="D41" s="51" t="s">
        <v>835</v>
      </c>
    </row>
    <row r="42" spans="1:4" x14ac:dyDescent="0.25">
      <c r="A42" s="59" t="s">
        <v>390</v>
      </c>
      <c r="B42" s="60" t="s">
        <v>130</v>
      </c>
      <c r="C42" s="59" t="s">
        <v>836</v>
      </c>
      <c r="D42" s="51" t="s">
        <v>837</v>
      </c>
    </row>
    <row r="43" spans="1:4" x14ac:dyDescent="0.25">
      <c r="A43" s="59" t="s">
        <v>390</v>
      </c>
      <c r="B43" s="60" t="s">
        <v>130</v>
      </c>
      <c r="C43" s="59" t="s">
        <v>838</v>
      </c>
      <c r="D43" s="51" t="s">
        <v>839</v>
      </c>
    </row>
    <row r="44" spans="1:4" x14ac:dyDescent="0.25">
      <c r="A44" s="59" t="s">
        <v>390</v>
      </c>
      <c r="B44" s="60" t="s">
        <v>130</v>
      </c>
      <c r="C44" s="59" t="s">
        <v>840</v>
      </c>
      <c r="D44" s="51" t="s">
        <v>841</v>
      </c>
    </row>
    <row r="45" spans="1:4" x14ac:dyDescent="0.25">
      <c r="A45" s="59" t="s">
        <v>390</v>
      </c>
      <c r="B45" s="60" t="s">
        <v>130</v>
      </c>
      <c r="C45" s="59" t="s">
        <v>842</v>
      </c>
      <c r="D45" s="51" t="s">
        <v>843</v>
      </c>
    </row>
    <row r="46" spans="1:4" x14ac:dyDescent="0.25">
      <c r="A46" s="59" t="s">
        <v>390</v>
      </c>
      <c r="B46" s="60" t="s">
        <v>130</v>
      </c>
      <c r="C46" s="59" t="s">
        <v>844</v>
      </c>
      <c r="D46" s="51" t="s">
        <v>845</v>
      </c>
    </row>
    <row r="47" spans="1:4" x14ac:dyDescent="0.25">
      <c r="A47" s="59" t="s">
        <v>390</v>
      </c>
      <c r="B47" s="60" t="s">
        <v>130</v>
      </c>
      <c r="C47" s="59" t="s">
        <v>846</v>
      </c>
      <c r="D47" s="51" t="s">
        <v>847</v>
      </c>
    </row>
    <row r="48" spans="1:4" x14ac:dyDescent="0.25">
      <c r="A48" s="59" t="s">
        <v>393</v>
      </c>
      <c r="B48" s="60" t="s">
        <v>111</v>
      </c>
      <c r="C48" s="59" t="s">
        <v>832</v>
      </c>
      <c r="D48" s="51" t="s">
        <v>833</v>
      </c>
    </row>
    <row r="49" spans="1:4" x14ac:dyDescent="0.25">
      <c r="A49" s="59" t="s">
        <v>393</v>
      </c>
      <c r="B49" s="60" t="s">
        <v>111</v>
      </c>
      <c r="C49" s="59" t="s">
        <v>834</v>
      </c>
      <c r="D49" s="51" t="s">
        <v>835</v>
      </c>
    </row>
    <row r="50" spans="1:4" x14ac:dyDescent="0.25">
      <c r="A50" s="59" t="s">
        <v>393</v>
      </c>
      <c r="B50" s="60" t="s">
        <v>111</v>
      </c>
      <c r="C50" s="59" t="s">
        <v>836</v>
      </c>
      <c r="D50" s="51" t="s">
        <v>837</v>
      </c>
    </row>
    <row r="51" spans="1:4" x14ac:dyDescent="0.25">
      <c r="A51" s="59" t="s">
        <v>393</v>
      </c>
      <c r="B51" s="60" t="s">
        <v>111</v>
      </c>
      <c r="C51" s="59" t="s">
        <v>838</v>
      </c>
      <c r="D51" s="51" t="s">
        <v>839</v>
      </c>
    </row>
    <row r="52" spans="1:4" x14ac:dyDescent="0.25">
      <c r="A52" s="59" t="s">
        <v>393</v>
      </c>
      <c r="B52" s="60" t="s">
        <v>111</v>
      </c>
      <c r="C52" s="59" t="s">
        <v>848</v>
      </c>
      <c r="D52" s="51" t="s">
        <v>849</v>
      </c>
    </row>
    <row r="53" spans="1:4" x14ac:dyDescent="0.25">
      <c r="A53" s="59" t="s">
        <v>393</v>
      </c>
      <c r="B53" s="60" t="s">
        <v>111</v>
      </c>
      <c r="C53" s="59" t="s">
        <v>850</v>
      </c>
      <c r="D53" s="51" t="s">
        <v>851</v>
      </c>
    </row>
    <row r="54" spans="1:4" x14ac:dyDescent="0.25">
      <c r="A54" s="59" t="s">
        <v>393</v>
      </c>
      <c r="B54" s="60" t="s">
        <v>111</v>
      </c>
      <c r="C54" s="59" t="s">
        <v>840</v>
      </c>
      <c r="D54" s="51" t="s">
        <v>841</v>
      </c>
    </row>
    <row r="55" spans="1:4" x14ac:dyDescent="0.25">
      <c r="A55" s="59" t="s">
        <v>393</v>
      </c>
      <c r="B55" s="60" t="s">
        <v>111</v>
      </c>
      <c r="C55" s="59" t="s">
        <v>842</v>
      </c>
      <c r="D55" s="51" t="s">
        <v>843</v>
      </c>
    </row>
    <row r="56" spans="1:4" x14ac:dyDescent="0.25">
      <c r="A56" s="59" t="s">
        <v>393</v>
      </c>
      <c r="B56" s="60" t="s">
        <v>111</v>
      </c>
      <c r="C56" s="59" t="s">
        <v>852</v>
      </c>
      <c r="D56" s="51" t="s">
        <v>853</v>
      </c>
    </row>
    <row r="57" spans="1:4" x14ac:dyDescent="0.25">
      <c r="A57" s="59" t="s">
        <v>393</v>
      </c>
      <c r="B57" s="60" t="s">
        <v>111</v>
      </c>
      <c r="C57" s="59" t="s">
        <v>854</v>
      </c>
      <c r="D57" s="51" t="s">
        <v>855</v>
      </c>
    </row>
    <row r="58" spans="1:4" x14ac:dyDescent="0.25">
      <c r="A58" s="59" t="s">
        <v>436</v>
      </c>
      <c r="B58" s="60" t="s">
        <v>197</v>
      </c>
      <c r="C58" s="59" t="s">
        <v>856</v>
      </c>
      <c r="D58" s="51" t="s">
        <v>857</v>
      </c>
    </row>
    <row r="59" spans="1:4" x14ac:dyDescent="0.25">
      <c r="A59" s="59" t="s">
        <v>436</v>
      </c>
      <c r="B59" s="60" t="s">
        <v>197</v>
      </c>
      <c r="C59" s="59" t="s">
        <v>858</v>
      </c>
      <c r="D59" s="51" t="s">
        <v>859</v>
      </c>
    </row>
    <row r="60" spans="1:4" x14ac:dyDescent="0.25">
      <c r="A60" s="59" t="s">
        <v>436</v>
      </c>
      <c r="B60" s="60" t="s">
        <v>197</v>
      </c>
      <c r="C60" s="59" t="s">
        <v>860</v>
      </c>
      <c r="D60" s="51" t="s">
        <v>861</v>
      </c>
    </row>
    <row r="61" spans="1:4" x14ac:dyDescent="0.25">
      <c r="A61" s="59" t="s">
        <v>442</v>
      </c>
      <c r="B61" s="60" t="s">
        <v>198</v>
      </c>
      <c r="C61" s="59" t="s">
        <v>862</v>
      </c>
      <c r="D61" s="51" t="s">
        <v>863</v>
      </c>
    </row>
    <row r="62" spans="1:4" x14ac:dyDescent="0.25">
      <c r="A62" s="59" t="s">
        <v>442</v>
      </c>
      <c r="B62" s="60" t="s">
        <v>198</v>
      </c>
      <c r="C62" s="59" t="s">
        <v>864</v>
      </c>
      <c r="D62" s="51" t="s">
        <v>865</v>
      </c>
    </row>
    <row r="63" spans="1:4" x14ac:dyDescent="0.25">
      <c r="A63" s="59" t="s">
        <v>452</v>
      </c>
      <c r="B63" s="60" t="s">
        <v>199</v>
      </c>
      <c r="C63" s="59" t="s">
        <v>866</v>
      </c>
      <c r="D63" s="51" t="s">
        <v>867</v>
      </c>
    </row>
    <row r="64" spans="1:4" x14ac:dyDescent="0.25">
      <c r="A64" s="59" t="s">
        <v>456</v>
      </c>
      <c r="B64" s="60" t="s">
        <v>200</v>
      </c>
      <c r="C64" s="59" t="s">
        <v>868</v>
      </c>
      <c r="D64" s="51" t="s">
        <v>869</v>
      </c>
    </row>
    <row r="65" spans="1:4" x14ac:dyDescent="0.25">
      <c r="A65" s="59" t="s">
        <v>459</v>
      </c>
      <c r="B65" s="60" t="s">
        <v>201</v>
      </c>
      <c r="C65" s="59" t="s">
        <v>870</v>
      </c>
      <c r="D65" s="51" t="s">
        <v>871</v>
      </c>
    </row>
    <row r="66" spans="1:4" x14ac:dyDescent="0.25">
      <c r="A66" s="59" t="s">
        <v>466</v>
      </c>
      <c r="B66" s="60" t="s">
        <v>203</v>
      </c>
      <c r="C66" s="59" t="s">
        <v>872</v>
      </c>
      <c r="D66" s="51" t="s">
        <v>873</v>
      </c>
    </row>
    <row r="67" spans="1:4" x14ac:dyDescent="0.25">
      <c r="A67" s="59" t="s">
        <v>478</v>
      </c>
      <c r="B67" s="60" t="s">
        <v>129</v>
      </c>
      <c r="C67" s="59" t="s">
        <v>874</v>
      </c>
      <c r="D67" s="51" t="s">
        <v>875</v>
      </c>
    </row>
    <row r="68" spans="1:4" x14ac:dyDescent="0.25">
      <c r="A68" s="59" t="s">
        <v>482</v>
      </c>
      <c r="B68" s="60" t="s">
        <v>205</v>
      </c>
      <c r="C68" s="59" t="s">
        <v>876</v>
      </c>
      <c r="D68" s="51" t="s">
        <v>877</v>
      </c>
    </row>
    <row r="69" spans="1:4" x14ac:dyDescent="0.25">
      <c r="A69" s="59" t="s">
        <v>487</v>
      </c>
      <c r="B69" s="60" t="s">
        <v>206</v>
      </c>
      <c r="C69" s="59" t="s">
        <v>878</v>
      </c>
      <c r="D69" s="51" t="s">
        <v>879</v>
      </c>
    </row>
    <row r="70" spans="1:4" x14ac:dyDescent="0.25">
      <c r="A70" s="59" t="s">
        <v>492</v>
      </c>
      <c r="B70" s="60" t="s">
        <v>207</v>
      </c>
      <c r="C70" s="59" t="s">
        <v>880</v>
      </c>
      <c r="D70" s="51" t="s">
        <v>881</v>
      </c>
    </row>
    <row r="71" spans="1:4" x14ac:dyDescent="0.25">
      <c r="A71" s="59" t="s">
        <v>528</v>
      </c>
      <c r="B71" s="60" t="s">
        <v>119</v>
      </c>
      <c r="C71" s="59" t="s">
        <v>882</v>
      </c>
      <c r="D71" s="51" t="s">
        <v>883</v>
      </c>
    </row>
    <row r="72" spans="1:4" x14ac:dyDescent="0.25">
      <c r="A72" s="59" t="s">
        <v>560</v>
      </c>
      <c r="B72" s="60" t="s">
        <v>218</v>
      </c>
      <c r="C72" s="59" t="s">
        <v>884</v>
      </c>
      <c r="D72" s="51" t="s">
        <v>885</v>
      </c>
    </row>
    <row r="73" spans="1:4" x14ac:dyDescent="0.25">
      <c r="A73" s="59" t="s">
        <v>578</v>
      </c>
      <c r="B73" s="60" t="s">
        <v>220</v>
      </c>
      <c r="C73" s="59" t="s">
        <v>886</v>
      </c>
      <c r="D73" s="51" t="s">
        <v>887</v>
      </c>
    </row>
    <row r="74" spans="1:4" x14ac:dyDescent="0.25">
      <c r="A74" s="59" t="s">
        <v>581</v>
      </c>
      <c r="B74" s="60" t="s">
        <v>132</v>
      </c>
      <c r="C74" s="59" t="s">
        <v>888</v>
      </c>
      <c r="D74" s="51" t="s">
        <v>889</v>
      </c>
    </row>
    <row r="75" spans="1:4" x14ac:dyDescent="0.25">
      <c r="A75" s="59" t="s">
        <v>594</v>
      </c>
      <c r="B75" s="60" t="s">
        <v>222</v>
      </c>
      <c r="C75" s="59" t="s">
        <v>890</v>
      </c>
      <c r="D75" s="51" t="s">
        <v>891</v>
      </c>
    </row>
    <row r="76" spans="1:4" x14ac:dyDescent="0.25">
      <c r="A76" s="59" t="s">
        <v>594</v>
      </c>
      <c r="B76" s="60" t="s">
        <v>222</v>
      </c>
      <c r="C76" s="59" t="s">
        <v>892</v>
      </c>
      <c r="D76" s="51" t="s">
        <v>893</v>
      </c>
    </row>
    <row r="77" spans="1:4" x14ac:dyDescent="0.25">
      <c r="A77" s="59" t="s">
        <v>600</v>
      </c>
      <c r="B77" s="60" t="s">
        <v>223</v>
      </c>
      <c r="C77" s="59" t="s">
        <v>894</v>
      </c>
      <c r="D77" s="51" t="s">
        <v>895</v>
      </c>
    </row>
    <row r="78" spans="1:4" x14ac:dyDescent="0.25">
      <c r="A78" s="59" t="s">
        <v>609</v>
      </c>
      <c r="B78" s="60" t="s">
        <v>224</v>
      </c>
      <c r="C78" s="59" t="s">
        <v>896</v>
      </c>
      <c r="D78" s="51" t="s">
        <v>897</v>
      </c>
    </row>
    <row r="79" spans="1:4" x14ac:dyDescent="0.25">
      <c r="A79" s="59" t="s">
        <v>617</v>
      </c>
      <c r="B79" s="60" t="s">
        <v>226</v>
      </c>
      <c r="C79" s="59" t="s">
        <v>898</v>
      </c>
      <c r="D79" s="51" t="s">
        <v>899</v>
      </c>
    </row>
    <row r="80" spans="1:4" x14ac:dyDescent="0.25">
      <c r="A80" s="59" t="s">
        <v>621</v>
      </c>
      <c r="B80" s="60" t="s">
        <v>108</v>
      </c>
      <c r="C80" s="59" t="s">
        <v>900</v>
      </c>
      <c r="D80" s="51" t="s">
        <v>901</v>
      </c>
    </row>
    <row r="81" spans="1:4" x14ac:dyDescent="0.25">
      <c r="A81" s="59" t="s">
        <v>621</v>
      </c>
      <c r="B81" s="60" t="s">
        <v>108</v>
      </c>
      <c r="C81" s="59" t="s">
        <v>902</v>
      </c>
      <c r="D81" s="51" t="s">
        <v>903</v>
      </c>
    </row>
    <row r="82" spans="1:4" x14ac:dyDescent="0.25">
      <c r="A82" s="59" t="s">
        <v>625</v>
      </c>
      <c r="B82" s="60" t="s">
        <v>227</v>
      </c>
      <c r="C82" s="59" t="s">
        <v>904</v>
      </c>
      <c r="D82" s="51" t="s">
        <v>905</v>
      </c>
    </row>
    <row r="83" spans="1:4" x14ac:dyDescent="0.25">
      <c r="A83" s="59" t="s">
        <v>625</v>
      </c>
      <c r="B83" s="60" t="s">
        <v>227</v>
      </c>
      <c r="C83" s="59" t="s">
        <v>906</v>
      </c>
      <c r="D83" s="51" t="s">
        <v>907</v>
      </c>
    </row>
    <row r="84" spans="1:4" x14ac:dyDescent="0.25">
      <c r="A84" s="59" t="s">
        <v>641</v>
      </c>
      <c r="B84" s="60" t="s">
        <v>231</v>
      </c>
      <c r="C84" s="59" t="s">
        <v>908</v>
      </c>
      <c r="D84" s="51" t="s">
        <v>909</v>
      </c>
    </row>
    <row r="85" spans="1:4" x14ac:dyDescent="0.25">
      <c r="A85" s="59" t="s">
        <v>641</v>
      </c>
      <c r="B85" s="60" t="s">
        <v>231</v>
      </c>
      <c r="C85" s="59" t="s">
        <v>910</v>
      </c>
      <c r="D85" s="51" t="s">
        <v>911</v>
      </c>
    </row>
    <row r="86" spans="1:4" x14ac:dyDescent="0.25">
      <c r="A86" s="59" t="s">
        <v>641</v>
      </c>
      <c r="B86" s="60" t="s">
        <v>231</v>
      </c>
      <c r="C86" s="59" t="s">
        <v>912</v>
      </c>
      <c r="D86" s="51" t="s">
        <v>913</v>
      </c>
    </row>
    <row r="87" spans="1:4" x14ac:dyDescent="0.25">
      <c r="A87" s="59" t="s">
        <v>641</v>
      </c>
      <c r="B87" s="60" t="s">
        <v>231</v>
      </c>
      <c r="C87" s="59" t="s">
        <v>914</v>
      </c>
      <c r="D87" s="51" t="s">
        <v>915</v>
      </c>
    </row>
    <row r="88" spans="1:4" x14ac:dyDescent="0.25">
      <c r="A88" s="59" t="s">
        <v>641</v>
      </c>
      <c r="B88" s="60" t="s">
        <v>231</v>
      </c>
      <c r="C88" s="59" t="s">
        <v>916</v>
      </c>
      <c r="D88" s="51" t="s">
        <v>917</v>
      </c>
    </row>
    <row r="89" spans="1:4" x14ac:dyDescent="0.25">
      <c r="A89" s="59" t="s">
        <v>641</v>
      </c>
      <c r="B89" s="60" t="s">
        <v>231</v>
      </c>
      <c r="C89" s="59" t="s">
        <v>918</v>
      </c>
      <c r="D89" s="51" t="s">
        <v>919</v>
      </c>
    </row>
    <row r="90" spans="1:4" x14ac:dyDescent="0.25">
      <c r="A90" s="59" t="s">
        <v>641</v>
      </c>
      <c r="B90" s="60" t="s">
        <v>231</v>
      </c>
      <c r="C90" s="59" t="s">
        <v>920</v>
      </c>
      <c r="D90" s="51" t="s">
        <v>921</v>
      </c>
    </row>
    <row r="91" spans="1:4" x14ac:dyDescent="0.25">
      <c r="A91" s="59" t="s">
        <v>641</v>
      </c>
      <c r="B91" s="60" t="s">
        <v>231</v>
      </c>
      <c r="C91" s="59" t="s">
        <v>922</v>
      </c>
      <c r="D91" s="51" t="s">
        <v>923</v>
      </c>
    </row>
    <row r="92" spans="1:4" x14ac:dyDescent="0.25">
      <c r="A92" s="59" t="s">
        <v>645</v>
      </c>
      <c r="B92" s="60" t="s">
        <v>232</v>
      </c>
      <c r="C92" s="59" t="s">
        <v>924</v>
      </c>
      <c r="D92" s="51" t="s">
        <v>925</v>
      </c>
    </row>
    <row r="93" spans="1:4" x14ac:dyDescent="0.25">
      <c r="A93" s="59" t="s">
        <v>645</v>
      </c>
      <c r="B93" s="60" t="s">
        <v>232</v>
      </c>
      <c r="C93" s="59" t="s">
        <v>926</v>
      </c>
      <c r="D93" s="51" t="s">
        <v>927</v>
      </c>
    </row>
    <row r="94" spans="1:4" x14ac:dyDescent="0.25">
      <c r="A94" s="59" t="s">
        <v>649</v>
      </c>
      <c r="B94" s="60" t="s">
        <v>233</v>
      </c>
      <c r="C94" s="59" t="s">
        <v>928</v>
      </c>
      <c r="D94" s="51" t="s">
        <v>929</v>
      </c>
    </row>
    <row r="95" spans="1:4" x14ac:dyDescent="0.25">
      <c r="A95" s="59" t="s">
        <v>649</v>
      </c>
      <c r="B95" s="60" t="s">
        <v>233</v>
      </c>
      <c r="C95" s="59" t="s">
        <v>930</v>
      </c>
      <c r="D95" s="51" t="s">
        <v>931</v>
      </c>
    </row>
    <row r="96" spans="1:4" x14ac:dyDescent="0.25">
      <c r="A96" s="59" t="s">
        <v>649</v>
      </c>
      <c r="B96" s="60" t="s">
        <v>233</v>
      </c>
      <c r="C96" s="59" t="s">
        <v>932</v>
      </c>
      <c r="D96" s="51" t="s">
        <v>933</v>
      </c>
    </row>
    <row r="97" spans="1:4" x14ac:dyDescent="0.25">
      <c r="A97" s="59" t="s">
        <v>669</v>
      </c>
      <c r="B97" s="60" t="s">
        <v>237</v>
      </c>
      <c r="C97" s="59" t="s">
        <v>934</v>
      </c>
      <c r="D97" s="51" t="s">
        <v>935</v>
      </c>
    </row>
    <row r="98" spans="1:4" x14ac:dyDescent="0.25">
      <c r="A98" s="59" t="s">
        <v>674</v>
      </c>
      <c r="B98" s="60" t="s">
        <v>105</v>
      </c>
      <c r="C98" s="59" t="s">
        <v>936</v>
      </c>
      <c r="D98" s="51" t="s">
        <v>937</v>
      </c>
    </row>
    <row r="99" spans="1:4" x14ac:dyDescent="0.25">
      <c r="A99" s="59" t="s">
        <v>682</v>
      </c>
      <c r="B99" s="60" t="s">
        <v>238</v>
      </c>
      <c r="C99" s="59" t="s">
        <v>938</v>
      </c>
      <c r="D99" s="51" t="s">
        <v>939</v>
      </c>
    </row>
    <row r="100" spans="1:4" x14ac:dyDescent="0.25">
      <c r="A100" s="59" t="s">
        <v>682</v>
      </c>
      <c r="B100" s="60" t="s">
        <v>238</v>
      </c>
      <c r="C100" s="59" t="s">
        <v>940</v>
      </c>
      <c r="D100" s="51" t="s">
        <v>941</v>
      </c>
    </row>
    <row r="101" spans="1:4" x14ac:dyDescent="0.25">
      <c r="A101" s="59" t="s">
        <v>698</v>
      </c>
      <c r="B101" s="60" t="s">
        <v>106</v>
      </c>
      <c r="C101" s="59" t="s">
        <v>942</v>
      </c>
      <c r="D101" s="51" t="s">
        <v>943</v>
      </c>
    </row>
    <row r="102" spans="1:4" x14ac:dyDescent="0.25">
      <c r="A102" s="59" t="s">
        <v>703</v>
      </c>
      <c r="B102" s="60" t="s">
        <v>121</v>
      </c>
      <c r="C102" s="59" t="s">
        <v>944</v>
      </c>
      <c r="D102" s="51" t="s">
        <v>945</v>
      </c>
    </row>
    <row r="103" spans="1:4" x14ac:dyDescent="0.25">
      <c r="A103" s="59" t="s">
        <v>712</v>
      </c>
      <c r="B103" s="60" t="s">
        <v>110</v>
      </c>
      <c r="C103" s="59" t="s">
        <v>946</v>
      </c>
      <c r="D103" s="51" t="s">
        <v>947</v>
      </c>
    </row>
    <row r="104" spans="1:4" x14ac:dyDescent="0.25">
      <c r="A104" s="59" t="s">
        <v>712</v>
      </c>
      <c r="B104" s="60" t="s">
        <v>110</v>
      </c>
      <c r="C104" s="59" t="s">
        <v>948</v>
      </c>
      <c r="D104" s="51" t="s">
        <v>949</v>
      </c>
    </row>
    <row r="105" spans="1:4" x14ac:dyDescent="0.25">
      <c r="A105" s="59" t="s">
        <v>712</v>
      </c>
      <c r="B105" s="60" t="s">
        <v>110</v>
      </c>
      <c r="C105" s="59" t="s">
        <v>950</v>
      </c>
      <c r="D105" s="51" t="s">
        <v>951</v>
      </c>
    </row>
    <row r="106" spans="1:4" x14ac:dyDescent="0.25">
      <c r="A106" s="59" t="s">
        <v>721</v>
      </c>
      <c r="B106" s="60" t="s">
        <v>167</v>
      </c>
      <c r="C106" s="59" t="s">
        <v>952</v>
      </c>
      <c r="D106" s="51" t="s">
        <v>953</v>
      </c>
    </row>
    <row r="107" spans="1:4" x14ac:dyDescent="0.25">
      <c r="A107" s="59" t="s">
        <v>726</v>
      </c>
      <c r="B107" s="60" t="s">
        <v>242</v>
      </c>
      <c r="C107" s="59" t="s">
        <v>954</v>
      </c>
      <c r="D107" s="51" t="s">
        <v>955</v>
      </c>
    </row>
  </sheetData>
  <autoFilter ref="A3:D87"/>
  <hyperlinks>
    <hyperlink ref="D4" r:id="rId1"/>
    <hyperlink ref="D5" r:id="rId2"/>
    <hyperlink ref="D70" r:id="rId3"/>
    <hyperlink ref="D71" r:id="rId4"/>
    <hyperlink ref="D72" r:id="rId5"/>
    <hyperlink ref="D73" r:id="rId6"/>
    <hyperlink ref="D74" r:id="rId7"/>
    <hyperlink ref="D75" r:id="rId8"/>
    <hyperlink ref="D76" r:id="rId9"/>
    <hyperlink ref="D77" r:id="rId10"/>
    <hyperlink ref="D78" r:id="rId11"/>
    <hyperlink ref="D79" r:id="rId12"/>
    <hyperlink ref="D80" r:id="rId13"/>
    <hyperlink ref="D81" r:id="rId14"/>
    <hyperlink ref="D82" r:id="rId15"/>
    <hyperlink ref="D83" r:id="rId16"/>
    <hyperlink ref="D84" r:id="rId17"/>
    <hyperlink ref="D85" r:id="rId18"/>
    <hyperlink ref="D86" r:id="rId19"/>
    <hyperlink ref="D87" r:id="rId20"/>
    <hyperlink ref="D88" r:id="rId21"/>
    <hyperlink ref="D89" r:id="rId22"/>
    <hyperlink ref="D90" r:id="rId23"/>
    <hyperlink ref="D91" r:id="rId24"/>
    <hyperlink ref="D92" r:id="rId25"/>
    <hyperlink ref="D93" r:id="rId26"/>
    <hyperlink ref="D94" r:id="rId27"/>
    <hyperlink ref="D95" r:id="rId28"/>
    <hyperlink ref="D96" r:id="rId29"/>
    <hyperlink ref="D97" r:id="rId30"/>
    <hyperlink ref="D98" r:id="rId31"/>
    <hyperlink ref="D99" r:id="rId32"/>
    <hyperlink ref="D100" r:id="rId33"/>
    <hyperlink ref="D101" r:id="rId34"/>
    <hyperlink ref="D102" r:id="rId35"/>
    <hyperlink ref="D103" r:id="rId36"/>
    <hyperlink ref="D104" r:id="rId37"/>
    <hyperlink ref="D105" r:id="rId38"/>
    <hyperlink ref="D106" r:id="rId39"/>
    <hyperlink ref="D107" r:id="rId40"/>
    <hyperlink ref="D10" r:id="rId41"/>
    <hyperlink ref="D6" r:id="rId42"/>
    <hyperlink ref="D7" r:id="rId43"/>
    <hyperlink ref="D8" r:id="rId44"/>
    <hyperlink ref="D9" r:id="rId45"/>
    <hyperlink ref="D11" r:id="rId46"/>
    <hyperlink ref="D12" r:id="rId47"/>
    <hyperlink ref="D13" r:id="rId48"/>
    <hyperlink ref="D14" r:id="rId49"/>
    <hyperlink ref="D15" r:id="rId50"/>
    <hyperlink ref="D16" r:id="rId51"/>
    <hyperlink ref="D17" r:id="rId52"/>
    <hyperlink ref="D18" r:id="rId53"/>
    <hyperlink ref="D19" r:id="rId54"/>
    <hyperlink ref="D20" r:id="rId55"/>
    <hyperlink ref="D21" r:id="rId56"/>
    <hyperlink ref="D22" r:id="rId57"/>
    <hyperlink ref="D23" r:id="rId58"/>
    <hyperlink ref="D24" r:id="rId59"/>
    <hyperlink ref="D25" r:id="rId60"/>
    <hyperlink ref="D26" r:id="rId61"/>
    <hyperlink ref="D27" r:id="rId62"/>
    <hyperlink ref="D28" r:id="rId63"/>
    <hyperlink ref="D29" r:id="rId64"/>
    <hyperlink ref="D30" r:id="rId65"/>
    <hyperlink ref="D31" r:id="rId66"/>
    <hyperlink ref="D32" r:id="rId67"/>
    <hyperlink ref="D33" r:id="rId68"/>
    <hyperlink ref="D34" r:id="rId69"/>
    <hyperlink ref="D35" r:id="rId70"/>
    <hyperlink ref="D36" r:id="rId71"/>
    <hyperlink ref="D37" r:id="rId72"/>
    <hyperlink ref="D38" r:id="rId73"/>
    <hyperlink ref="D39" r:id="rId74"/>
    <hyperlink ref="D40" r:id="rId75"/>
    <hyperlink ref="D41" r:id="rId76"/>
    <hyperlink ref="D42" r:id="rId77"/>
    <hyperlink ref="D43" r:id="rId78"/>
    <hyperlink ref="D44" r:id="rId79"/>
    <hyperlink ref="D45" r:id="rId80"/>
    <hyperlink ref="D46" r:id="rId81"/>
    <hyperlink ref="D47" r:id="rId82"/>
    <hyperlink ref="D48" r:id="rId83"/>
    <hyperlink ref="D49" r:id="rId84"/>
    <hyperlink ref="D50" r:id="rId85"/>
    <hyperlink ref="D51" r:id="rId86"/>
    <hyperlink ref="D52" r:id="rId87"/>
    <hyperlink ref="D53" r:id="rId88"/>
    <hyperlink ref="D54" r:id="rId89"/>
    <hyperlink ref="D55" r:id="rId90"/>
    <hyperlink ref="D56" r:id="rId91"/>
    <hyperlink ref="D57" r:id="rId92"/>
    <hyperlink ref="D58" r:id="rId93"/>
    <hyperlink ref="D59" r:id="rId94"/>
    <hyperlink ref="D60" r:id="rId95"/>
    <hyperlink ref="D61" r:id="rId96"/>
    <hyperlink ref="D62" r:id="rId97"/>
    <hyperlink ref="D63" r:id="rId98"/>
    <hyperlink ref="D64" r:id="rId99"/>
    <hyperlink ref="D65" r:id="rId100"/>
    <hyperlink ref="D66" r:id="rId101"/>
    <hyperlink ref="D67" r:id="rId102"/>
    <hyperlink ref="D68" r:id="rId103"/>
    <hyperlink ref="D69" r:id="rId104"/>
  </hyperlinks>
  <printOptions horizontalCentered="1"/>
  <pageMargins left="0.70866141732283472" right="0.70866141732283472" top="1.1811023622047245" bottom="0.74803149606299213" header="0.31496062992125984" footer="0.31496062992125984"/>
  <pageSetup paperSize="9" scale="45" fitToHeight="0" orientation="portrait" r:id="rId105"/>
  <headerFooter>
    <oddHeader>&amp;L&amp;G&amp;R&amp;G</oddHeader>
    <oddFooter>&amp;C&amp;P/&amp;N</oddFooter>
  </headerFooter>
  <ignoredErrors>
    <ignoredError sqref="C3" numberStoredAsText="1"/>
  </ignoredErrors>
  <legacyDrawingHF r:id="rId10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2:D54"/>
  <sheetViews>
    <sheetView workbookViewId="0">
      <selection activeCell="C39" sqref="C39"/>
    </sheetView>
  </sheetViews>
  <sheetFormatPr baseColWidth="10" defaultRowHeight="15" x14ac:dyDescent="0.25"/>
  <cols>
    <col min="1" max="1" width="7" customWidth="1"/>
    <col min="2" max="2" width="5.7109375" customWidth="1"/>
    <col min="3" max="3" width="44" customWidth="1"/>
  </cols>
  <sheetData>
    <row r="2" spans="1:4" ht="15.6" customHeight="1" x14ac:dyDescent="0.25">
      <c r="A2" s="85" t="s">
        <v>99</v>
      </c>
      <c r="B2" s="85"/>
      <c r="C2" s="85"/>
      <c r="D2" s="15"/>
    </row>
    <row r="4" spans="1:4" ht="26.25" x14ac:dyDescent="0.25">
      <c r="A4" s="5" t="s">
        <v>28</v>
      </c>
      <c r="B4" s="6" t="s">
        <v>29</v>
      </c>
      <c r="C4" s="6" t="s">
        <v>30</v>
      </c>
    </row>
    <row r="5" spans="1:4" x14ac:dyDescent="0.25">
      <c r="A5" t="s">
        <v>61</v>
      </c>
      <c r="B5" s="7">
        <v>1</v>
      </c>
      <c r="C5" s="8" t="s">
        <v>31</v>
      </c>
      <c r="D5" t="str">
        <f>+CONCATENATE(A5,"-",C5)</f>
        <v>C01-Plan de choque de movilidad sostenible, segura y conectada en entornos urbanos y metropolitanos</v>
      </c>
    </row>
    <row r="6" spans="1:4" x14ac:dyDescent="0.25">
      <c r="A6" t="s">
        <v>62</v>
      </c>
      <c r="B6" s="7">
        <v>2</v>
      </c>
      <c r="C6" s="8" t="s">
        <v>32</v>
      </c>
      <c r="D6" t="str">
        <f t="shared" ref="D6:D34" si="0">+CONCATENATE(A6,"-",C6)</f>
        <v>C02-Plan de rehabilitación de vivienda y regeneración urbana</v>
      </c>
    </row>
    <row r="7" spans="1:4" x14ac:dyDescent="0.25">
      <c r="A7" t="s">
        <v>63</v>
      </c>
      <c r="B7" s="7">
        <v>3</v>
      </c>
      <c r="C7" s="8" t="s">
        <v>33</v>
      </c>
      <c r="D7" t="str">
        <f t="shared" si="0"/>
        <v>C03-Transformación ambiental y digital del sistema agroalimentario y pesquero</v>
      </c>
    </row>
    <row r="8" spans="1:4" x14ac:dyDescent="0.25">
      <c r="A8" t="s">
        <v>64</v>
      </c>
      <c r="B8" s="7">
        <v>4</v>
      </c>
      <c r="C8" s="8" t="s">
        <v>34</v>
      </c>
      <c r="D8" t="str">
        <f t="shared" si="0"/>
        <v>C04-Conservación y restauración de ecosistemas y su biodiversidad</v>
      </c>
    </row>
    <row r="9" spans="1:4" x14ac:dyDescent="0.25">
      <c r="A9" t="s">
        <v>65</v>
      </c>
      <c r="B9" s="7">
        <v>5</v>
      </c>
      <c r="C9" s="8" t="s">
        <v>35</v>
      </c>
      <c r="D9" t="str">
        <f t="shared" si="0"/>
        <v>C05-Preservación del espacio litoral y los recursos hídricos</v>
      </c>
    </row>
    <row r="10" spans="1:4" x14ac:dyDescent="0.25">
      <c r="A10" t="s">
        <v>66</v>
      </c>
      <c r="B10" s="7">
        <v>6</v>
      </c>
      <c r="C10" s="8" t="s">
        <v>36</v>
      </c>
      <c r="D10" t="str">
        <f t="shared" si="0"/>
        <v>C06-Movilidad sostenible, segura y conectada</v>
      </c>
    </row>
    <row r="11" spans="1:4" x14ac:dyDescent="0.25">
      <c r="A11" t="s">
        <v>67</v>
      </c>
      <c r="B11" s="7">
        <v>7</v>
      </c>
      <c r="C11" s="8" t="s">
        <v>37</v>
      </c>
      <c r="D11" t="str">
        <f t="shared" si="0"/>
        <v>C07-Despliegue e integración de energías renovables</v>
      </c>
    </row>
    <row r="12" spans="1:4" x14ac:dyDescent="0.25">
      <c r="A12" t="s">
        <v>68</v>
      </c>
      <c r="B12" s="7">
        <v>8</v>
      </c>
      <c r="C12" s="8" t="s">
        <v>38</v>
      </c>
      <c r="D12" t="str">
        <f t="shared" si="0"/>
        <v>C08-Infraestructuras eléctricas, promoción de redes inteligentes y despliegue de la flixibilidad y el almacenamiento</v>
      </c>
    </row>
    <row r="13" spans="1:4" x14ac:dyDescent="0.25">
      <c r="A13" t="s">
        <v>69</v>
      </c>
      <c r="B13" s="7">
        <v>9</v>
      </c>
      <c r="C13" s="8" t="s">
        <v>39</v>
      </c>
      <c r="D13" t="str">
        <f t="shared" si="0"/>
        <v>C09-Hoja de ruta del hidrógeno renovable y su integración sectorial</v>
      </c>
    </row>
    <row r="14" spans="1:4" x14ac:dyDescent="0.25">
      <c r="A14" t="s">
        <v>70</v>
      </c>
      <c r="B14" s="7">
        <v>10</v>
      </c>
      <c r="C14" s="8" t="s">
        <v>40</v>
      </c>
      <c r="D14" t="str">
        <f t="shared" si="0"/>
        <v>C10-Estrategia de Transición Justa</v>
      </c>
    </row>
    <row r="15" spans="1:4" x14ac:dyDescent="0.25">
      <c r="A15" t="s">
        <v>14</v>
      </c>
      <c r="B15" s="7">
        <v>11</v>
      </c>
      <c r="C15" s="8" t="s">
        <v>41</v>
      </c>
      <c r="D15" t="str">
        <f t="shared" si="0"/>
        <v>C11-Modernización de las Administraciones públicas</v>
      </c>
    </row>
    <row r="16" spans="1:4" x14ac:dyDescent="0.25">
      <c r="A16" t="s">
        <v>71</v>
      </c>
      <c r="B16" s="7">
        <v>12</v>
      </c>
      <c r="C16" s="8" t="s">
        <v>42</v>
      </c>
      <c r="D16" t="str">
        <f t="shared" si="0"/>
        <v>C12-Política Industrial España 2030</v>
      </c>
    </row>
    <row r="17" spans="1:4" x14ac:dyDescent="0.25">
      <c r="A17" t="s">
        <v>27</v>
      </c>
      <c r="B17" s="7">
        <v>13</v>
      </c>
      <c r="C17" s="8" t="s">
        <v>43</v>
      </c>
      <c r="D17" t="str">
        <f t="shared" si="0"/>
        <v>C13-Impulso a la pyme</v>
      </c>
    </row>
    <row r="18" spans="1:4" x14ac:dyDescent="0.25">
      <c r="A18" t="s">
        <v>15</v>
      </c>
      <c r="B18" s="7">
        <v>14</v>
      </c>
      <c r="C18" s="8" t="s">
        <v>44</v>
      </c>
      <c r="D18" t="str">
        <f t="shared" si="0"/>
        <v>C14-Plan de modernización y competitividad del sector turístico</v>
      </c>
    </row>
    <row r="19" spans="1:4" x14ac:dyDescent="0.25">
      <c r="A19" t="s">
        <v>16</v>
      </c>
      <c r="B19" s="7">
        <v>15</v>
      </c>
      <c r="C19" s="8" t="s">
        <v>45</v>
      </c>
      <c r="D19" t="str">
        <f t="shared" si="0"/>
        <v>C15-Conectividad Digital, impulso de la cibersegurdad y despliegue del 5G</v>
      </c>
    </row>
    <row r="20" spans="1:4" x14ac:dyDescent="0.25">
      <c r="A20" t="s">
        <v>72</v>
      </c>
      <c r="B20" s="7">
        <v>16</v>
      </c>
      <c r="C20" s="8" t="s">
        <v>46</v>
      </c>
      <c r="D20" t="str">
        <f t="shared" si="0"/>
        <v>C16-Estrategia Nacional de Inteligencia Artificial</v>
      </c>
    </row>
    <row r="21" spans="1:4" x14ac:dyDescent="0.25">
      <c r="A21" t="s">
        <v>17</v>
      </c>
      <c r="B21" s="7">
        <v>17</v>
      </c>
      <c r="C21" s="8" t="s">
        <v>47</v>
      </c>
      <c r="D21" t="str">
        <f t="shared" si="0"/>
        <v>C17-Reforma institucional y fortalecimiento de las capacidades del sistema nacional de ciencia, tecnolgía e innovación</v>
      </c>
    </row>
    <row r="22" spans="1:4" x14ac:dyDescent="0.25">
      <c r="A22" t="s">
        <v>18</v>
      </c>
      <c r="B22" s="7">
        <v>18</v>
      </c>
      <c r="C22" s="8" t="s">
        <v>48</v>
      </c>
      <c r="D22" t="str">
        <f t="shared" si="0"/>
        <v>C18-Renovación y ampliación de las capacidades del Sistema Nacional de Salud</v>
      </c>
    </row>
    <row r="23" spans="1:4" x14ac:dyDescent="0.25">
      <c r="A23" t="s">
        <v>19</v>
      </c>
      <c r="B23" s="7">
        <v>19</v>
      </c>
      <c r="C23" s="8" t="s">
        <v>49</v>
      </c>
      <c r="D23" t="str">
        <f t="shared" si="0"/>
        <v>C19-Plan Nacional de Competencias Digitales (digital skills)</v>
      </c>
    </row>
    <row r="24" spans="1:4" x14ac:dyDescent="0.25">
      <c r="A24" t="s">
        <v>20</v>
      </c>
      <c r="B24" s="7">
        <v>20</v>
      </c>
      <c r="C24" s="8" t="s">
        <v>50</v>
      </c>
      <c r="D24" t="str">
        <f t="shared" si="0"/>
        <v>C20-Plan estratégico de impulso de la Formación Profesional</v>
      </c>
    </row>
    <row r="25" spans="1:4" x14ac:dyDescent="0.25">
      <c r="A25" t="s">
        <v>21</v>
      </c>
      <c r="B25" s="7">
        <v>21</v>
      </c>
      <c r="C25" s="8" t="s">
        <v>51</v>
      </c>
      <c r="D25" t="str">
        <f t="shared" si="0"/>
        <v>C21-Modernización y digitalización del sistema educativo, incluida la educación temprana de 0 a 3 años</v>
      </c>
    </row>
    <row r="26" spans="1:4" x14ac:dyDescent="0.25">
      <c r="A26" t="s">
        <v>22</v>
      </c>
      <c r="B26" s="7">
        <v>22</v>
      </c>
      <c r="C26" s="8" t="s">
        <v>52</v>
      </c>
      <c r="D26" t="str">
        <f t="shared" si="0"/>
        <v>C22-Plan de choque para la economía de los cuidados y refuerzo de las políticas de inclusión</v>
      </c>
    </row>
    <row r="27" spans="1:4" x14ac:dyDescent="0.25">
      <c r="A27" t="s">
        <v>23</v>
      </c>
      <c r="B27" s="7">
        <v>23</v>
      </c>
      <c r="C27" s="8" t="s">
        <v>53</v>
      </c>
      <c r="D27" t="str">
        <f t="shared" si="0"/>
        <v>C23-Nuevas políticas públicas para un mercado de trabajo dinámico, resiliente e inclusivo</v>
      </c>
    </row>
    <row r="28" spans="1:4" x14ac:dyDescent="0.25">
      <c r="A28" t="s">
        <v>24</v>
      </c>
      <c r="B28" s="7">
        <v>24</v>
      </c>
      <c r="C28" s="8" t="s">
        <v>54</v>
      </c>
      <c r="D28" t="str">
        <f t="shared" si="0"/>
        <v>C24-Revalorización de la industria cultural</v>
      </c>
    </row>
    <row r="29" spans="1:4" x14ac:dyDescent="0.25">
      <c r="A29" t="s">
        <v>25</v>
      </c>
      <c r="B29" s="7">
        <v>25</v>
      </c>
      <c r="C29" s="8" t="s">
        <v>55</v>
      </c>
      <c r="D29" t="str">
        <f t="shared" si="0"/>
        <v>C25-España hub audiovisual de Europa (Spain AVS Hub)</v>
      </c>
    </row>
    <row r="30" spans="1:4" x14ac:dyDescent="0.25">
      <c r="A30" t="s">
        <v>26</v>
      </c>
      <c r="B30" s="7">
        <v>26</v>
      </c>
      <c r="C30" s="8" t="s">
        <v>56</v>
      </c>
      <c r="D30" t="str">
        <f t="shared" si="0"/>
        <v>C26-Plan de fomento del sector del deporte</v>
      </c>
    </row>
    <row r="31" spans="1:4" x14ac:dyDescent="0.25">
      <c r="A31" t="s">
        <v>73</v>
      </c>
      <c r="B31" s="7">
        <v>27</v>
      </c>
      <c r="C31" s="8" t="s">
        <v>57</v>
      </c>
      <c r="D31" t="str">
        <f t="shared" si="0"/>
        <v>C27-Medidas y actuaciones de prevención y lucha contra el fraude fiscal</v>
      </c>
    </row>
    <row r="32" spans="1:4" x14ac:dyDescent="0.25">
      <c r="A32" t="s">
        <v>74</v>
      </c>
      <c r="B32" s="7">
        <v>28</v>
      </c>
      <c r="C32" s="8" t="s">
        <v>58</v>
      </c>
      <c r="D32" t="str">
        <f t="shared" si="0"/>
        <v>C28-Adaptación del sistema impositivo a la realidad del siglo XXI</v>
      </c>
    </row>
    <row r="33" spans="1:4" x14ac:dyDescent="0.25">
      <c r="A33" t="s">
        <v>75</v>
      </c>
      <c r="B33" s="7">
        <v>29</v>
      </c>
      <c r="C33" s="8" t="s">
        <v>59</v>
      </c>
      <c r="D33" t="str">
        <f t="shared" si="0"/>
        <v>C29-Mejora de la eficacia del gasto público</v>
      </c>
    </row>
    <row r="34" spans="1:4" x14ac:dyDescent="0.25">
      <c r="A34" t="s">
        <v>76</v>
      </c>
      <c r="B34" s="7">
        <v>30</v>
      </c>
      <c r="C34" s="8" t="s">
        <v>60</v>
      </c>
      <c r="D34" t="str">
        <f t="shared" si="0"/>
        <v>C30-Sostenibilidad a largo plazo del sitema público de pensiones en el marco del Pacto de Toledo</v>
      </c>
    </row>
    <row r="37" spans="1:4" ht="15.75" x14ac:dyDescent="0.25">
      <c r="A37" s="85" t="s">
        <v>77</v>
      </c>
      <c r="B37" s="85"/>
      <c r="C37" s="85"/>
      <c r="D37" s="85"/>
    </row>
    <row r="38" spans="1:4" x14ac:dyDescent="0.25">
      <c r="A38" s="9"/>
      <c r="B38" s="10" t="s">
        <v>78</v>
      </c>
      <c r="D38" s="11"/>
    </row>
    <row r="39" spans="1:4" x14ac:dyDescent="0.25">
      <c r="B39" s="12" t="s">
        <v>79</v>
      </c>
      <c r="C39" s="13" t="s">
        <v>10</v>
      </c>
    </row>
    <row r="40" spans="1:4" x14ac:dyDescent="0.25">
      <c r="B40" s="12" t="s">
        <v>80</v>
      </c>
      <c r="C40" s="13" t="s">
        <v>81</v>
      </c>
    </row>
    <row r="41" spans="1:4" x14ac:dyDescent="0.25">
      <c r="B41" s="12" t="s">
        <v>82</v>
      </c>
      <c r="C41" s="13" t="s">
        <v>2</v>
      </c>
    </row>
    <row r="42" spans="1:4" x14ac:dyDescent="0.25">
      <c r="B42" s="12" t="s">
        <v>83</v>
      </c>
      <c r="C42" s="13" t="s">
        <v>8</v>
      </c>
    </row>
    <row r="43" spans="1:4" x14ac:dyDescent="0.25">
      <c r="B43" s="12" t="s">
        <v>84</v>
      </c>
      <c r="C43" s="13" t="s">
        <v>7</v>
      </c>
    </row>
    <row r="44" spans="1:4" x14ac:dyDescent="0.25">
      <c r="B44" s="12" t="s">
        <v>85</v>
      </c>
      <c r="C44" s="13" t="s">
        <v>12</v>
      </c>
    </row>
    <row r="45" spans="1:4" x14ac:dyDescent="0.25">
      <c r="B45" s="12" t="s">
        <v>86</v>
      </c>
      <c r="C45" s="13" t="s">
        <v>6</v>
      </c>
    </row>
    <row r="46" spans="1:4" x14ac:dyDescent="0.25">
      <c r="B46" s="12" t="s">
        <v>87</v>
      </c>
      <c r="C46" s="13" t="s">
        <v>5</v>
      </c>
    </row>
    <row r="47" spans="1:4" x14ac:dyDescent="0.25">
      <c r="B47" s="12" t="s">
        <v>88</v>
      </c>
      <c r="C47" s="13" t="s">
        <v>4</v>
      </c>
    </row>
    <row r="48" spans="1:4" x14ac:dyDescent="0.25">
      <c r="B48" s="12" t="s">
        <v>89</v>
      </c>
      <c r="C48" s="13" t="s">
        <v>3</v>
      </c>
    </row>
    <row r="49" spans="2:3" x14ac:dyDescent="0.25">
      <c r="B49" t="s">
        <v>90</v>
      </c>
      <c r="C49" s="14" t="s">
        <v>11</v>
      </c>
    </row>
    <row r="50" spans="2:3" x14ac:dyDescent="0.25">
      <c r="B50" t="s">
        <v>91</v>
      </c>
      <c r="C50" s="14" t="s">
        <v>92</v>
      </c>
    </row>
    <row r="51" spans="2:3" x14ac:dyDescent="0.25">
      <c r="B51" t="s">
        <v>93</v>
      </c>
      <c r="C51" s="14" t="s">
        <v>9</v>
      </c>
    </row>
    <row r="52" spans="2:3" x14ac:dyDescent="0.25">
      <c r="B52" t="s">
        <v>94</v>
      </c>
      <c r="C52" s="14" t="s">
        <v>13</v>
      </c>
    </row>
    <row r="53" spans="2:3" x14ac:dyDescent="0.25">
      <c r="B53" t="s">
        <v>95</v>
      </c>
      <c r="C53" s="14" t="s">
        <v>96</v>
      </c>
    </row>
    <row r="54" spans="2:3" x14ac:dyDescent="0.25">
      <c r="B54" t="s">
        <v>97</v>
      </c>
      <c r="C54" s="14" t="s">
        <v>98</v>
      </c>
    </row>
  </sheetData>
  <mergeCells count="2">
    <mergeCell ref="A37:D37"/>
    <mergeCell ref="A2:C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SUBPROYECTOS-ACTUACIONES</vt:lpstr>
      <vt:lpstr>Filtro DEPARTAMENTO-COMPONENTE</vt:lpstr>
      <vt:lpstr>Códigos BDNS</vt:lpstr>
      <vt:lpstr>TABLAS</vt:lpstr>
      <vt:lpstr>'Códigos BDNS'!Área_de_impresión</vt:lpstr>
      <vt:lpstr>'Filtro DEPARTAMENTO-COMPONENTE'!Área_de_impresión</vt:lpstr>
      <vt:lpstr>'SUBPROYECTOS-ACTUACIONES'!Área_de_impresión</vt:lpstr>
      <vt:lpstr>'Códigos BDNS'!Títulos_a_imprimir</vt:lpstr>
      <vt:lpstr>'Filtro DEPARTAMENTO-COMPONENTE'!Títulos_a_imprimir</vt:lpstr>
      <vt:lpstr>'SUBPROYECTOS-ACTUACIONES'!Títulos_a_imprimir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2023-07-18T07:29:57Z</dcterms:created>
  <dcterms:modified xsi:type="dcterms:W3CDTF">2023-07-18T07:30:04Z</dcterms:modified>
</cp:coreProperties>
</file>